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e d'emploi" sheetId="1" state="visible" r:id="rId3"/>
    <sheet name="Hypothèses" sheetId="2" state="visible" r:id="rId4"/>
    <sheet name="Investissements" sheetId="3" state="visible" r:id="rId5"/>
    <sheet name="Compte de résultat" sheetId="4" state="visible" r:id="rId6"/>
    <sheet name="Seuil de rentabilité" sheetId="5" state="visible" r:id="rId7"/>
    <sheet name="Plan de financement" sheetId="6" state="visible" r:id="rId8"/>
    <sheet name="Trésorerie" sheetId="7" state="visible" r:id="rId9"/>
    <sheet name="Bilan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<sst xmlns="http://schemas.openxmlformats.org/spreadsheetml/2006/main" count="194" uniqueCount="192">
  <si>
    <t xml:space="preserve">Modèle de prévisionnel pour ton business plan</t>
  </si>
  <si>
    <t xml:space="preserve">Le Lab Entrepreneur · www.lelabentrepreneur.com · modèle gratuit à compléter</t>
  </si>
  <si>
    <t xml:space="preserve">À quoi sert ce fichier</t>
  </si>
  <si>
    <t xml:space="preserve">Il réunit les tableaux chiffrés d'un business plan : compte de résultat et plan de financement sur 3 ans,</t>
  </si>
  <si>
    <t xml:space="preserve">plan de trésorerie mois par mois sur 12 mois, bilan prévisionnel, plus le tableau des investissements et le seuil de rentabilité.</t>
  </si>
  <si>
    <t xml:space="preserve">Il ne contient aucun chiffre : à toi de saisir les tiens, à partir de ton étude de marché et de devis réels.</t>
  </si>
  <si>
    <t xml:space="preserve">Les couleurs</t>
  </si>
  <si>
    <t xml:space="preserve">Cases jaunes, texte bleu : à remplir par toi.</t>
  </si>
  <si>
    <t xml:space="preserve">Texte noir : calculé automatiquement, ne le modifie pas.</t>
  </si>
  <si>
    <t xml:space="preserve">Texte vert : repris automatiquement d'un autre onglet.</t>
  </si>
  <si>
    <t xml:space="preserve">Dans quel ordre remplir</t>
  </si>
  <si>
    <t xml:space="preserve">1. Hypothèses : ton prix moyen et ton nombre de ventes par année, ta rémunération et le taux de cotisations simulé sur le site de l’Urssaf, ton régime d’impôt.</t>
  </si>
  <si>
    <t xml:space="preserve">2. Investissements : ce que tu achètes pour démarrer (matériel, travaux, véhicule…), avec l’année d’achat et la durée d’amortissement.</t>
  </si>
  <si>
    <t xml:space="preserve">3. Compte de résultat : le chiffre d’affaires, ta rémunération et l’impôt viennent des Hypothèses ; complète toutes les autres charges, année par année.</t>
  </si>
  <si>
    <t xml:space="preserve">4. Seuil de rentabilité : il se calcule seul, en euros, en nombre de ventes et en jours.</t>
  </si>
  <si>
    <t xml:space="preserve">5. Plan de financement : tes besoins durables face à tes ressources (apports, emprunts, subventions) ; la ligne verte en bas dit si le plan est financé.</t>
  </si>
  <si>
    <t xml:space="preserve">6. Trésorerie : tes entrées et sorties d’argent, mois par mois, la première année.</t>
  </si>
  <si>
    <t xml:space="preserve">7. Bilan : ce que possède l’entreprise et comment c’est financé ; la ligne de contrôle doit afficher « - ».</t>
  </si>
  <si>
    <t xml:space="preserve">Bon à savoir</t>
  </si>
  <si>
    <t xml:space="preserve">Saisis les montants en euros, sans symbole ni espace (par exemple 1200). Le compte de résultat est en HT, la trésorerie en TTC.</t>
  </si>
  <si>
    <t xml:space="preserve">Simplifications du modèle : l’amortissement compte une année pleine dès l’année d’achat ; l’impôt sur les sociétés est calculé avec les taux de l’onglet Hypothèses, à vérifier ;</t>
  </si>
  <si>
    <t xml:space="preserve">le bilan suppose qu'aucun bénéfice n'est distribué. Certaines taxes se paient par acomptes avec un solde annuel : note les deux dates.</t>
  </si>
  <si>
    <t xml:space="preserve">La fiche officielle sur l'étude de marché conseille de mettre ces tableaux à jour tous les 6 mois après la création,</t>
  </si>
  <si>
    <t xml:space="preserve">et de te faire accompagner (conseillers CCI ou CMA, réseaux associatifs, expert-comptable).</t>
  </si>
  <si>
    <t xml:space="preserve">Sources officielles</t>
  </si>
  <si>
    <t xml:space="preserve">https://entreprendre.service-public.gouv.fr/vosdroits/F35958</t>
  </si>
  <si>
    <t xml:space="preserve">https://entreprendre.service-public.gouv.fr/vosdroits/F35965</t>
  </si>
  <si>
    <t xml:space="preserve">https://bpifrance-creation.fr/encyclopedie/previsions-financieres-business-plan/business-plan/faire-son-business-plan</t>
  </si>
  <si>
    <t xml:space="preserve">Le guide qui accompagne ce modèle</t>
  </si>
  <si>
    <t xml:space="preserve">https://www.lelabentrepreneur.com/creer-son-entreprise/comment-elaborer-un-business-plan-serieux/</t>
  </si>
  <si>
    <t xml:space="preserve">Un exemple rempli, avec des chiffres fictifs, montre le format attendu : www.lelabentrepreneur.com/modeles/previsionnel-3-ans-exemple.xlsx</t>
  </si>
  <si>
    <t xml:space="preserve">Modèle vérifié le 9 octobre 2026. Fais relire tes chiffres par un expert-comptable ou un réseau d’accompagnement avant de les envoyer.</t>
  </si>
  <si>
    <t xml:space="preserve">Tes hypothèses (3 ans)</t>
  </si>
  <si>
    <t xml:space="preserve">Ce que tu supposes, et que tu dois pouvoir justifier : le reste du fichier en découle. Montants hors taxes.</t>
  </si>
  <si>
    <t xml:space="preserve">D’où vient ce chiffre ?</t>
  </si>
  <si>
    <t xml:space="preserve">CHIFFRE D’AFFAIRES : prix moyen × nombre de ventes</t>
  </si>
  <si>
    <t xml:space="preserve">Ventes de marchandises : prix moyen d’une vente HT</t>
  </si>
  <si>
    <t xml:space="preserve">Tarifs relevés chez tes concurrents, devis déjà envoyés.</t>
  </si>
  <si>
    <t xml:space="preserve">Ventes de marchandises : nombre de ventes dans l’année</t>
  </si>
  <si>
    <t xml:space="preserve">Ta capacité réelle (heures, places, stock) et les contacts que tu as déjà.</t>
  </si>
  <si>
    <t xml:space="preserve">Ventes de marchandises : chiffre d’affaires</t>
  </si>
  <si>
    <t xml:space="preserve">Ventes de produits fabriqués : prix moyen d’une vente HT</t>
  </si>
  <si>
    <t xml:space="preserve">Ventes de produits fabriqués : nombre de ventes dans l’année</t>
  </si>
  <si>
    <t xml:space="preserve">Ventes de produits fabriqués : chiffre d’affaires</t>
  </si>
  <si>
    <t xml:space="preserve">Prestations de services : prix moyen d’une vente HT</t>
  </si>
  <si>
    <t xml:space="preserve">Prestations de services : nombre de ventes dans l’année</t>
  </si>
  <si>
    <t xml:space="preserve">Prestations de services : chiffre d’affaires</t>
  </si>
  <si>
    <t xml:space="preserve">Nombre total de ventes</t>
  </si>
  <si>
    <t xml:space="preserve">Chiffre d’affaires total HT</t>
  </si>
  <si>
    <t xml:space="preserve">TA RÉMUNÉRATION</t>
  </si>
  <si>
    <t xml:space="preserve">Ta rémunération sur l’année</t>
  </si>
  <si>
    <t xml:space="preserve">Même modeste, prévois-la : sans elle, le projet n’est pas viable.</t>
  </si>
  <si>
    <t xml:space="preserve">Tes cotisations sociales, en % de ta rémunération</t>
  </si>
  <si>
    <t xml:space="preserve">Elles dépendent de ton statut : simule-les sur mon-entreprise.urssaf.fr et reporte le taux obtenu.</t>
  </si>
  <si>
    <t xml:space="preserve">Rémunération et cotisations</t>
  </si>
  <si>
    <t xml:space="preserve">CHARGES VARIABLES (pour le seuil de rentabilité)</t>
  </si>
  <si>
    <t xml:space="preserve">Autres charges variables, en % du chiffre d’affaires</t>
  </si>
  <si>
    <t xml:space="preserve">Sous-traitance, commissions, frais de paiement : ce qui augmente avec chaque vente, en plus des achats.</t>
  </si>
  <si>
    <t xml:space="preserve">IMPÔT SUR LES SOCIÉTÉS</t>
  </si>
  <si>
    <t xml:space="preserve">Ton entreprise paie l’impôt sur les sociétés ? (oui ou non)</t>
  </si>
  <si>
    <t xml:space="preserve">non</t>
  </si>
  <si>
    <t xml:space="preserve">« oui » pour une société à l’IS ; « non » si le bénéfice est imposé à ton nom (micro, EI à l’impôt sur le revenu).</t>
  </si>
  <si>
    <t xml:space="preserve">Taux réduit</t>
  </si>
  <si>
    <t xml:space="preserve">Valeurs publiées par service-public.fr (actualité du 5 janvier 2023), sous conditions : vérifie-les avant de t’en servir.</t>
  </si>
  <si>
    <t xml:space="preserve">Bénéfice imposé au taux réduit, jusqu’à</t>
  </si>
  <si>
    <t xml:space="preserve">Taux normal</t>
  </si>
  <si>
    <t xml:space="preserve">Tableau des investissements</t>
  </si>
  <si>
    <t xml:space="preserve">Ce que tu achètes pour démarrer et durer, et ce que ça coûte chaque année en amortissement.</t>
  </si>
  <si>
    <t xml:space="preserve">Dotations aux amortissements par année →</t>
  </si>
  <si>
    <t xml:space="preserve">Investissement</t>
  </si>
  <si>
    <t xml:space="preserve">Montant HT</t>
  </si>
  <si>
    <t xml:space="preserve">Année d'achat (1, 2 ou 3)</t>
  </si>
  <si>
    <t xml:space="preserve">Durée d'amortissement (années)</t>
  </si>
  <si>
    <t xml:space="preserve">Dotation annuelle</t>
  </si>
  <si>
    <t xml:space="preserve">Total des dotations</t>
  </si>
  <si>
    <t xml:space="preserve">Investissements achetés dans l'année</t>
  </si>
  <si>
    <t xml:space="preserve">Durée d'amortissement : demande-la à ton expert-comptable, elle dépend du type de bien.</t>
  </si>
  <si>
    <t xml:space="preserve">Compte de résultat prévisionnel (3 ans, en euros HT)</t>
  </si>
  <si>
    <t xml:space="preserve">Tes produits moins tes charges : le résultat montre si l'activité dégage un bénéfice ou une perte.</t>
  </si>
  <si>
    <t xml:space="preserve">PRODUITS</t>
  </si>
  <si>
    <t xml:space="preserve">Ventes de marchandises (calculées dans Hypothèses)</t>
  </si>
  <si>
    <t xml:space="preserve">Ventes de produits fabriqués (calculées dans Hypothèses)</t>
  </si>
  <si>
    <t xml:space="preserve">Prestations de services (calculées dans Hypothèses)</t>
  </si>
  <si>
    <t xml:space="preserve">Subventions d'exploitation</t>
  </si>
  <si>
    <t xml:space="preserve">Autres produits</t>
  </si>
  <si>
    <t xml:space="preserve">Total des produits</t>
  </si>
  <si>
    <t xml:space="preserve">CHARGES</t>
  </si>
  <si>
    <t xml:space="preserve">Achats de marchandises et de matières premières</t>
  </si>
  <si>
    <t xml:space="preserve">Frais de stockage</t>
  </si>
  <si>
    <t xml:space="preserve">Loyer et charges locatives</t>
  </si>
  <si>
    <t xml:space="preserve">Assurances</t>
  </si>
  <si>
    <t xml:space="preserve">Entretien et réparations</t>
  </si>
  <si>
    <t xml:space="preserve">Fournitures, petit matériel, carburant</t>
  </si>
  <si>
    <t xml:space="preserve">Autres frais généraux (honoraires, téléphone, publicité…)</t>
  </si>
  <si>
    <t xml:space="preserve">Impôts et taxes (CFE, taxe foncière…)</t>
  </si>
  <si>
    <t xml:space="preserve">Salaires bruts</t>
  </si>
  <si>
    <t xml:space="preserve">Cotisations sociales des salariés</t>
  </si>
  <si>
    <t xml:space="preserve">Rémunération du dirigeant et ses cotisations (calculées dans Hypothèses)</t>
  </si>
  <si>
    <t xml:space="preserve">Dotations aux amortissements</t>
  </si>
  <si>
    <t xml:space="preserve">Charges financières (intérêts des emprunts)</t>
  </si>
  <si>
    <t xml:space="preserve">Total des charges</t>
  </si>
  <si>
    <t xml:space="preserve">Résultat avant impôt</t>
  </si>
  <si>
    <t xml:space="preserve">Impôt sur les sociétés (calculé si tu y es soumis, voir Hypothèses)</t>
  </si>
  <si>
    <t xml:space="preserve">Résultat net</t>
  </si>
  <si>
    <t xml:space="preserve">Seuil de rentabilité</t>
  </si>
  <si>
    <t xml:space="preserve">Le chiffre d'affaires à atteindre pour couvrir toutes tes charges. Au-delà, tu fais des bénéfices.</t>
  </si>
  <si>
    <t xml:space="preserve">Chiffre d'affaires (ventes et prestations)</t>
  </si>
  <si>
    <t xml:space="preserve">Charges variables (achats du compte de résultat + autres charges variables des Hypothèses)</t>
  </si>
  <si>
    <t xml:space="preserve">Marge sur charges variables</t>
  </si>
  <si>
    <t xml:space="preserve">Taux de marge sur charges variables</t>
  </si>
  <si>
    <t xml:space="preserve">Charges fixes (total des charges moins les charges variables)</t>
  </si>
  <si>
    <t xml:space="preserve">Seuil de rentabilité (chiffre d'affaires à atteindre)</t>
  </si>
  <si>
    <t xml:space="preserve">Point mort (jour de l'année où le seuil est atteint, sur 360 jours)</t>
  </si>
  <si>
    <t xml:space="preserve">Soit, en nombre de ventes au prix moyen</t>
  </si>
  <si>
    <t xml:space="preserve">Si le point mort dépasse 360 jours, le chiffre d'affaires prévu ne couvre pas les charges de l'année.</t>
  </si>
  <si>
    <t xml:space="preserve">Le calcul suppose une activité régulière sur l'année ; s'il y a une forte saison, regarde plutôt ton plan de trésorerie.</t>
  </si>
  <si>
    <t xml:space="preserve">Plan de financement (3 ans)</t>
  </si>
  <si>
    <t xml:space="preserve">Tes besoins durables face à tes ressources. Si les ressources dépassent les besoins, tu dégages de la trésorerie.</t>
  </si>
  <si>
    <t xml:space="preserve">BESOINS</t>
  </si>
  <si>
    <t xml:space="preserve">Investissements</t>
  </si>
  <si>
    <t xml:space="preserve">Augmentation du besoin en fonds de roulement (stocks + créances clients − dettes fournisseurs)</t>
  </si>
  <si>
    <t xml:space="preserve">Remboursement du capital des emprunts</t>
  </si>
  <si>
    <t xml:space="preserve">Autres besoins</t>
  </si>
  <si>
    <t xml:space="preserve">Total des besoins</t>
  </si>
  <si>
    <t xml:space="preserve">RESSOURCES</t>
  </si>
  <si>
    <t xml:space="preserve">Apports en capital</t>
  </si>
  <si>
    <t xml:space="preserve">Apports en comptes courants d'associés</t>
  </si>
  <si>
    <t xml:space="preserve">Emprunts</t>
  </si>
  <si>
    <t xml:space="preserve">Subventions d'investissement</t>
  </si>
  <si>
    <t xml:space="preserve">Capacité d'autofinancement (résultat net + dotations aux amortissements)</t>
  </si>
  <si>
    <t xml:space="preserve">Total des ressources</t>
  </si>
  <si>
    <t xml:space="preserve">Écart de l'année (ressources − besoins)</t>
  </si>
  <si>
    <t xml:space="preserve">Écart cumulé</t>
  </si>
  <si>
    <t xml:space="preserve">Capacité d’autofinancement − remboursement du capital des emprunts</t>
  </si>
  <si>
    <t xml:space="preserve">Un écart négatif signale un besoin non financé : il faut plus d'apports, un emprunt ou moins d'investissements.</t>
  </si>
  <si>
    <t xml:space="preserve">Plan de trésorerie (12 premiers mois, en euros TTC)</t>
  </si>
  <si>
    <t xml:space="preserve">Tes entrées et sorties d'argent réelles, au mois où elles tombent sur ton compte.</t>
  </si>
  <si>
    <t xml:space="preserve">Mois 1</t>
  </si>
  <si>
    <t xml:space="preserve">Mois 2</t>
  </si>
  <si>
    <t xml:space="preserve">Mois 3</t>
  </si>
  <si>
    <t xml:space="preserve">Mois 4</t>
  </si>
  <si>
    <t xml:space="preserve">Mois 5</t>
  </si>
  <si>
    <t xml:space="preserve">Mois 6</t>
  </si>
  <si>
    <t xml:space="preserve">Mois 7</t>
  </si>
  <si>
    <t xml:space="preserve">Mois 8</t>
  </si>
  <si>
    <t xml:space="preserve">Mois 9</t>
  </si>
  <si>
    <t xml:space="preserve">Mois 10</t>
  </si>
  <si>
    <t xml:space="preserve">Mois 11</t>
  </si>
  <si>
    <t xml:space="preserve">Mois 12</t>
  </si>
  <si>
    <t xml:space="preserve">Total</t>
  </si>
  <si>
    <t xml:space="preserve">Trésorerie en début de mois</t>
  </si>
  <si>
    <t xml:space="preserve">Mois 1 : saisis l'argent disponible au démarrage (souvent 0 si tes apports sont saisis plus bas).</t>
  </si>
  <si>
    <t xml:space="preserve">ENCAISSEMENTS</t>
  </si>
  <si>
    <t xml:space="preserve">Ventes encaissées</t>
  </si>
  <si>
    <t xml:space="preserve">Apports (capital, comptes courants)</t>
  </si>
  <si>
    <t xml:space="preserve">Emprunts reçus</t>
  </si>
  <si>
    <t xml:space="preserve">Subventions reçues</t>
  </si>
  <si>
    <t xml:space="preserve">Autres encaissements</t>
  </si>
  <si>
    <t xml:space="preserve">Total des encaissements</t>
  </si>
  <si>
    <t xml:space="preserve">DÉCAISSEMENTS</t>
  </si>
  <si>
    <t xml:space="preserve">Achats payés</t>
  </si>
  <si>
    <t xml:space="preserve">Loyer</t>
  </si>
  <si>
    <t xml:space="preserve">Autres frais généraux</t>
  </si>
  <si>
    <t xml:space="preserve">Salaires nets</t>
  </si>
  <si>
    <t xml:space="preserve">Cotisations sociales</t>
  </si>
  <si>
    <t xml:space="preserve">TVA à reverser</t>
  </si>
  <si>
    <t xml:space="preserve">Impôts et taxes (acomptes et soldes)</t>
  </si>
  <si>
    <t xml:space="preserve">Remboursements d'emprunts (capital et intérêts)</t>
  </si>
  <si>
    <t xml:space="preserve">Investissements payés</t>
  </si>
  <si>
    <t xml:space="preserve">Autres décaissements</t>
  </si>
  <si>
    <t xml:space="preserve">Total des décaissements</t>
  </si>
  <si>
    <t xml:space="preserve">Solde du mois (encaissements − décaissements)</t>
  </si>
  <si>
    <t xml:space="preserve">Trésorerie en fin de mois</t>
  </si>
  <si>
    <t xml:space="preserve">Une case rouge en fin de mois = trésorerie négative : décale une dépense, négocie un délai ou prévois un financement.</t>
  </si>
  <si>
    <t xml:space="preserve">Bilan prévisionnel simplifié (fin de chaque année)</t>
  </si>
  <si>
    <t xml:space="preserve">Ce que possède l'entreprise (actif) et comment c'est financé (passif). Les deux totaux doivent être égaux.</t>
  </si>
  <si>
    <t xml:space="preserve">ACTIF</t>
  </si>
  <si>
    <t xml:space="preserve">Immobilisations nettes (investissements − amortissements cumulés)</t>
  </si>
  <si>
    <t xml:space="preserve">Stocks</t>
  </si>
  <si>
    <t xml:space="preserve">Créances clients (ventes pas encore encaissées)</t>
  </si>
  <si>
    <t xml:space="preserve">Trésorerie (année 1 : reprise du plan de trésorerie)</t>
  </si>
  <si>
    <t xml:space="preserve">Total de l'actif</t>
  </si>
  <si>
    <t xml:space="preserve">PASSIF</t>
  </si>
  <si>
    <t xml:space="preserve">Capital (apports cumulés)</t>
  </si>
  <si>
    <t xml:space="preserve">Résultats cumulés (aucun bénéfice distribué)</t>
  </si>
  <si>
    <t xml:space="preserve">Comptes courants d'associés</t>
  </si>
  <si>
    <t xml:space="preserve">Emprunts restant dus</t>
  </si>
  <si>
    <t xml:space="preserve">Dettes fournisseurs</t>
  </si>
  <si>
    <t xml:space="preserve">Dettes fiscales et sociales</t>
  </si>
  <si>
    <t xml:space="preserve">Total du passif</t>
  </si>
  <si>
    <t xml:space="preserve">Contrôle : actif − passif (doit afficher « - »)</t>
  </si>
  <si>
    <t xml:space="preserve">Un écart signale un oubli : un apport, un emprunt ou une dette saisis dans un onglet et pas dans l'autre.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</si>
</sst>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&quot;Année &quot;0"/>
    <numFmt numFmtId="166" formatCode="#,##0&quot; €&quot;;[RED]\-#,##0&quot; €&quot;;\-"/>
    <numFmt numFmtId="167" formatCode="#,##0;[RED]\-#,##0;\-"/>
    <numFmt numFmtId="168" formatCode="0.0%;[RED]\-0.0%;\-"/>
    <numFmt numFmtId="169" formatCode="@"/>
    <numFmt numFmtId="170" formatCode="0"/>
    <numFmt numFmtId="171" formatCode="0&quot; jours&quot;"/>
    <numFmt numFmtId="172" formatCode="#,##0&quot; ventes&quot;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F4D3A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1"/>
      <color rgb="FF1F4D3A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8000"/>
      <name val="Arial"/>
      <family val="0"/>
      <charset val="1"/>
    </font>
    <font>
      <u val="single"/>
      <sz val="10"/>
      <color rgb="FF0563C1"/>
      <name val="Arial"/>
      <family val="0"/>
      <charset val="1"/>
    </font>
    <font>
      <sz val="10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F4D3A"/>
      <name val="Arial"/>
      <family val="0"/>
      <charset val="1"/>
    </font>
    <font>
      <sz val="9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595959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1F4D3A"/>
        <bgColor rgb="FF333300"/>
      </patternFill>
    </fill>
    <fill>
      <patternFill patternType="solid">
        <fgColor rgb="FFEEF3EF"/>
        <bgColor rgb="FFF2F2F2"/>
      </patternFill>
    </fill>
    <fill>
      <patternFill patternType="solid">
        <fgColor rgb="FFF2F2F2"/>
        <bgColor rgb="FFEEF3E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9D9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3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8" fillId="2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8" fillId="2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9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6" fillId="5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4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0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7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9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1" fontId="16" fillId="5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7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6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5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C00000"/>
      </font>
    </dxf>
    <dxf>
      <fill>
        <patternFill>
          <bgColor rgb="FFF8CBAD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EF3EF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4D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entreprendre.service-public.gouv.fr/vosdroits/F35958" TargetMode="External"/><Relationship Id="rId2" Type="http://schemas.openxmlformats.org/officeDocument/2006/relationships/hyperlink" Target="https://entreprendre.service-public.gouv.fr/vosdroits/F35965" TargetMode="External"/><Relationship Id="rId3" Type="http://schemas.openxmlformats.org/officeDocument/2006/relationships/hyperlink" Target="https://bpifrance-creation.fr/encyclopedie/previsions-financieres-business-plan/business-plan/faire-son-business-plan" TargetMode="External"/><Relationship Id="rId4" Type="http://schemas.openxmlformats.org/officeDocument/2006/relationships/hyperlink" Target="https://www.lelabentrepreneur.com/creer-son-entreprise/comment-elaborer-un-business-plan-serieux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100"/>
  </cols>
  <sheetData>
    <row r="1" customFormat="false" ht="18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1</v>
      </c>
    </row>
    <row r="4" customFormat="false" ht="15" hidden="false" customHeight="true" outlineLevel="0" collapsed="false">
      <c r="B4" s="4" t="s">
        <v>2</v>
      </c>
    </row>
    <row r="5" customFormat="false" ht="15" hidden="false" customHeight="true" outlineLevel="0" collapsed="false">
      <c r="B5" s="5" t="s">
        <v>3</v>
      </c>
    </row>
    <row r="6" customFormat="false" ht="15" hidden="false" customHeight="true" outlineLevel="0" collapsed="false">
      <c r="B6" s="5" t="s">
        <v>4</v>
      </c>
    </row>
    <row r="7" customFormat="false" ht="15" hidden="false" customHeight="true" outlineLevel="0" collapsed="false">
      <c r="B7" s="5" t="s">
        <v>5</v>
      </c>
    </row>
    <row r="9" customFormat="false" ht="15" hidden="false" customHeight="true" outlineLevel="0" collapsed="false">
      <c r="B9" s="4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7" t="s">
        <v>8</v>
      </c>
    </row>
    <row r="12" customFormat="false" ht="15" hidden="false" customHeight="true" outlineLevel="0" collapsed="false">
      <c r="B12" s="8" t="s">
        <v>9</v>
      </c>
    </row>
    <row r="14" customFormat="false" ht="15" hidden="false" customHeight="true" outlineLevel="0" collapsed="false">
      <c r="B14" s="4" t="s">
        <v>10</v>
      </c>
    </row>
    <row r="15" customFormat="false" ht="15" hidden="false" customHeight="true" outlineLevel="0" collapsed="false">
      <c r="B15" s="5" t="s">
        <v>11</v>
      </c>
    </row>
    <row r="16" customFormat="false" ht="15" hidden="false" customHeight="true" outlineLevel="0" collapsed="false">
      <c r="B16" s="5" t="s">
        <v>12</v>
      </c>
    </row>
    <row r="17" customFormat="false" ht="15" hidden="false" customHeight="true" outlineLevel="0" collapsed="false">
      <c r="B17" s="5" t="s">
        <v>13</v>
      </c>
    </row>
    <row r="18" customFormat="false" ht="15" hidden="false" customHeight="true" outlineLevel="0" collapsed="false">
      <c r="B18" s="5" t="s">
        <v>14</v>
      </c>
    </row>
    <row r="19" customFormat="false" ht="15" hidden="false" customHeight="true" outlineLevel="0" collapsed="false">
      <c r="B19" s="5" t="s">
        <v>15</v>
      </c>
    </row>
    <row r="20" customFormat="false" ht="15" hidden="false" customHeight="true" outlineLevel="0" collapsed="false">
      <c r="B20" s="5" t="s">
        <v>16</v>
      </c>
    </row>
    <row r="21" customFormat="false" ht="15" hidden="false" customHeight="false" outlineLevel="0" collapsed="false">
      <c r="B21" s="1" t="s">
        <v>17</v>
      </c>
    </row>
    <row r="22" customFormat="false" ht="15" hidden="false" customHeight="true" outlineLevel="0" collapsed="false">
      <c r="B22" s="4" t="s">
        <v>18</v>
      </c>
    </row>
    <row r="23" customFormat="false" ht="15" hidden="false" customHeight="true" outlineLevel="0" collapsed="false">
      <c r="B23" s="5" t="s">
        <v>19</v>
      </c>
    </row>
    <row r="24" customFormat="false" ht="15" hidden="false" customHeight="true" outlineLevel="0" collapsed="false">
      <c r="B24" s="5" t="s">
        <v>20</v>
      </c>
    </row>
    <row r="25" customFormat="false" ht="15" hidden="false" customHeight="true" outlineLevel="0" collapsed="false">
      <c r="B25" s="5" t="s">
        <v>21</v>
      </c>
    </row>
    <row r="26" customFormat="false" ht="15" hidden="false" customHeight="true" outlineLevel="0" collapsed="false">
      <c r="B26" s="5" t="s">
        <v>22</v>
      </c>
    </row>
    <row r="27" customFormat="false" ht="15" hidden="false" customHeight="true" outlineLevel="0" collapsed="false">
      <c r="B27" s="5" t="s">
        <v>23</v>
      </c>
    </row>
    <row r="29" customFormat="false" ht="15" hidden="false" customHeight="true" outlineLevel="0" collapsed="false">
      <c r="B29" s="4" t="s">
        <v>24</v>
      </c>
    </row>
    <row r="30" customFormat="false" ht="15" hidden="false" customHeight="true" outlineLevel="0" collapsed="false">
      <c r="B30" s="9" t="s">
        <v>25</v>
      </c>
    </row>
    <row r="31" customFormat="false" ht="15" hidden="false" customHeight="true" outlineLevel="0" collapsed="false">
      <c r="B31" s="9" t="s">
        <v>26</v>
      </c>
    </row>
    <row r="32" customFormat="false" ht="15" hidden="false" customHeight="true" outlineLevel="0" collapsed="false">
      <c r="B32" s="9" t="s">
        <v>27</v>
      </c>
    </row>
    <row r="34" customFormat="false" ht="15" hidden="false" customHeight="true" outlineLevel="0" collapsed="false">
      <c r="B34" s="4" t="s">
        <v>28</v>
      </c>
    </row>
    <row r="35" customFormat="false" ht="15" hidden="false" customHeight="true" outlineLevel="0" collapsed="false">
      <c r="B35" s="9" t="s">
        <v>29</v>
      </c>
    </row>
    <row r="37" customFormat="false" ht="15" hidden="false" customHeight="false" outlineLevel="0" collapsed="false">
      <c r="B37" s="10" t="s">
        <v>30</v>
      </c>
    </row>
    <row r="38" customFormat="false" ht="15" hidden="false" customHeight="false" outlineLevel="0" collapsed="false">
      <c r="B38" s="10" t="s">
        <v>31</v>
      </c>
    </row>
  </sheetData>
  <hyperlinks>
    <hyperlink ref="B30" r:id="rId1" display="https://entreprendre.service-public.gouv.fr/vosdroits/F35958"/>
    <hyperlink ref="B31" r:id="rId2" display="https://entreprendre.service-public.gouv.fr/vosdroits/F35965"/>
    <hyperlink ref="B32" r:id="rId3" display="https://bpifrance-creation.fr/encyclopedie/previsions-financieres-business-plan/business-plan/faire-son-business-plan"/>
    <hyperlink ref="B35" r:id="rId4" display="https://www.lelabentrepreneur.com/creer-son-entreprise/comment-elaborer-un-business-plan-serieux/"/>
  </hyperlinks>
  <printOptions headings="false" gridLines="false" gridLinesSet="true" horizontalCentered="false" verticalCentered="false"/>
  <pageMargins left="0.5" right="0.5" top="0.6" bottom="0.6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4" min="2" style="0" width="16"/>
    <col collapsed="false" customWidth="true" hidden="false" outlineLevel="0" max="5" min="5" style="0" width="60"/>
  </cols>
  <sheetData>
    <row r="1" customFormat="false" ht="18.55" hidden="false" customHeight="false" outlineLevel="0" collapsed="false">
      <c r="A1" s="11" t="s">
        <v>32</v>
      </c>
    </row>
    <row r="2" customFormat="false" ht="15" hidden="false" customHeight="false" outlineLevel="0" collapsed="false">
      <c r="A2" s="10" t="s">
        <v>33</v>
      </c>
    </row>
    <row r="4" customFormat="false" ht="15" hidden="false" customHeight="false" outlineLevel="0" collapsed="false">
      <c r="A4" s="12"/>
      <c r="B4" s="13" t="n">
        <v>1</v>
      </c>
      <c r="C4" s="13" t="n">
        <v>2</v>
      </c>
      <c r="D4" s="13" t="n">
        <v>3</v>
      </c>
      <c r="E4" s="14" t="s">
        <v>34</v>
      </c>
    </row>
    <row r="5" customFormat="false" ht="15" hidden="false" customHeight="false" outlineLevel="0" collapsed="false">
      <c r="A5" s="15" t="s">
        <v>35</v>
      </c>
      <c r="B5" s="16"/>
      <c r="C5" s="16"/>
      <c r="D5" s="16"/>
      <c r="E5" s="16"/>
    </row>
    <row r="6" customFormat="false" ht="15" hidden="false" customHeight="false" outlineLevel="0" collapsed="false">
      <c r="A6" s="17" t="s">
        <v>36</v>
      </c>
      <c r="B6" s="18"/>
      <c r="C6" s="18"/>
      <c r="D6" s="18"/>
      <c r="E6" s="19" t="s">
        <v>37</v>
      </c>
    </row>
    <row r="7" customFormat="false" ht="15" hidden="false" customHeight="false" outlineLevel="0" collapsed="false">
      <c r="A7" s="17" t="s">
        <v>38</v>
      </c>
      <c r="B7" s="20"/>
      <c r="C7" s="20"/>
      <c r="D7" s="20"/>
      <c r="E7" s="19" t="s">
        <v>39</v>
      </c>
    </row>
    <row r="8" customFormat="false" ht="15" hidden="false" customHeight="false" outlineLevel="0" collapsed="false">
      <c r="A8" s="21" t="s">
        <v>40</v>
      </c>
      <c r="B8" s="22" t="n">
        <f aca="false">B6*B7</f>
        <v>0</v>
      </c>
      <c r="C8" s="22" t="n">
        <f aca="false">C6*C7</f>
        <v>0</v>
      </c>
      <c r="D8" s="22" t="n">
        <f aca="false">D6*D7</f>
        <v>0</v>
      </c>
      <c r="E8" s="23"/>
    </row>
    <row r="9" customFormat="false" ht="15" hidden="false" customHeight="false" outlineLevel="0" collapsed="false">
      <c r="A9" s="17" t="s">
        <v>41</v>
      </c>
      <c r="B9" s="18"/>
      <c r="C9" s="18"/>
      <c r="D9" s="18"/>
      <c r="E9" s="23"/>
    </row>
    <row r="10" customFormat="false" ht="15" hidden="false" customHeight="false" outlineLevel="0" collapsed="false">
      <c r="A10" s="17" t="s">
        <v>42</v>
      </c>
      <c r="B10" s="20"/>
      <c r="C10" s="20"/>
      <c r="D10" s="20"/>
      <c r="E10" s="23"/>
    </row>
    <row r="11" customFormat="false" ht="15" hidden="false" customHeight="false" outlineLevel="0" collapsed="false">
      <c r="A11" s="21" t="s">
        <v>43</v>
      </c>
      <c r="B11" s="22" t="n">
        <f aca="false">B9*B10</f>
        <v>0</v>
      </c>
      <c r="C11" s="22" t="n">
        <f aca="false">C9*C10</f>
        <v>0</v>
      </c>
      <c r="D11" s="22" t="n">
        <f aca="false">D9*D10</f>
        <v>0</v>
      </c>
      <c r="E11" s="23"/>
    </row>
    <row r="12" customFormat="false" ht="15" hidden="false" customHeight="false" outlineLevel="0" collapsed="false">
      <c r="A12" s="17" t="s">
        <v>44</v>
      </c>
      <c r="B12" s="18"/>
      <c r="C12" s="18"/>
      <c r="D12" s="18"/>
      <c r="E12" s="23"/>
    </row>
    <row r="13" customFormat="false" ht="15" hidden="false" customHeight="false" outlineLevel="0" collapsed="false">
      <c r="A13" s="17" t="s">
        <v>45</v>
      </c>
      <c r="B13" s="20"/>
      <c r="C13" s="20"/>
      <c r="D13" s="20"/>
      <c r="E13" s="23"/>
    </row>
    <row r="14" customFormat="false" ht="15" hidden="false" customHeight="false" outlineLevel="0" collapsed="false">
      <c r="A14" s="21" t="s">
        <v>46</v>
      </c>
      <c r="B14" s="22" t="n">
        <f aca="false">B12*B13</f>
        <v>0</v>
      </c>
      <c r="C14" s="22" t="n">
        <f aca="false">C12*C13</f>
        <v>0</v>
      </c>
      <c r="D14" s="22" t="n">
        <f aca="false">D12*D13</f>
        <v>0</v>
      </c>
      <c r="E14" s="23"/>
    </row>
    <row r="15" customFormat="false" ht="15" hidden="false" customHeight="false" outlineLevel="0" collapsed="false">
      <c r="A15" s="17" t="s">
        <v>47</v>
      </c>
      <c r="B15" s="24" t="n">
        <f aca="false">B7+B10+B13</f>
        <v>0</v>
      </c>
      <c r="C15" s="24" t="n">
        <f aca="false">C7+C10+C13</f>
        <v>0</v>
      </c>
      <c r="D15" s="24" t="n">
        <f aca="false">D7+D10+D13</f>
        <v>0</v>
      </c>
      <c r="E15" s="23"/>
    </row>
    <row r="16" customFormat="false" ht="15" hidden="false" customHeight="false" outlineLevel="0" collapsed="false">
      <c r="A16" s="21" t="s">
        <v>48</v>
      </c>
      <c r="B16" s="22" t="n">
        <f aca="false">B8+B11+B14</f>
        <v>0</v>
      </c>
      <c r="C16" s="22" t="n">
        <f aca="false">C8+C11+C14</f>
        <v>0</v>
      </c>
      <c r="D16" s="22" t="n">
        <f aca="false">D8+D11+D14</f>
        <v>0</v>
      </c>
      <c r="E16" s="23"/>
    </row>
    <row r="18" customFormat="false" ht="15" hidden="false" customHeight="false" outlineLevel="0" collapsed="false">
      <c r="A18" s="15" t="s">
        <v>49</v>
      </c>
      <c r="B18" s="16"/>
      <c r="C18" s="16"/>
      <c r="D18" s="16"/>
      <c r="E18" s="16"/>
    </row>
    <row r="19" customFormat="false" ht="15" hidden="false" customHeight="false" outlineLevel="0" collapsed="false">
      <c r="A19" s="17" t="s">
        <v>50</v>
      </c>
      <c r="B19" s="18"/>
      <c r="C19" s="18"/>
      <c r="D19" s="18"/>
      <c r="E19" s="19" t="s">
        <v>51</v>
      </c>
    </row>
    <row r="20" customFormat="false" ht="22.35" hidden="false" customHeight="false" outlineLevel="0" collapsed="false">
      <c r="A20" s="17" t="s">
        <v>52</v>
      </c>
      <c r="B20" s="25"/>
      <c r="C20" s="25"/>
      <c r="D20" s="25"/>
      <c r="E20" s="19" t="s">
        <v>53</v>
      </c>
    </row>
    <row r="21" customFormat="false" ht="15" hidden="false" customHeight="false" outlineLevel="0" collapsed="false">
      <c r="A21" s="21" t="s">
        <v>54</v>
      </c>
      <c r="B21" s="22" t="n">
        <f aca="false">B19*(1+B20)</f>
        <v>0</v>
      </c>
      <c r="C21" s="22" t="n">
        <f aca="false">C19*(1+C20)</f>
        <v>0</v>
      </c>
      <c r="D21" s="22" t="n">
        <f aca="false">D19*(1+D20)</f>
        <v>0</v>
      </c>
      <c r="E21" s="23"/>
    </row>
    <row r="23" customFormat="false" ht="15" hidden="false" customHeight="false" outlineLevel="0" collapsed="false">
      <c r="A23" s="15" t="s">
        <v>55</v>
      </c>
      <c r="B23" s="16"/>
      <c r="C23" s="16"/>
      <c r="D23" s="16"/>
      <c r="E23" s="16"/>
    </row>
    <row r="24" customFormat="false" ht="22.35" hidden="false" customHeight="false" outlineLevel="0" collapsed="false">
      <c r="A24" s="17" t="s">
        <v>56</v>
      </c>
      <c r="B24" s="25"/>
      <c r="C24" s="25"/>
      <c r="D24" s="25"/>
      <c r="E24" s="19" t="s">
        <v>57</v>
      </c>
    </row>
    <row r="26" customFormat="false" ht="15" hidden="false" customHeight="false" outlineLevel="0" collapsed="false">
      <c r="A26" s="15" t="s">
        <v>58</v>
      </c>
      <c r="B26" s="16"/>
      <c r="C26" s="16"/>
      <c r="D26" s="16"/>
      <c r="E26" s="16"/>
    </row>
    <row r="27" customFormat="false" ht="22.35" hidden="false" customHeight="false" outlineLevel="0" collapsed="false">
      <c r="A27" s="17" t="s">
        <v>59</v>
      </c>
      <c r="B27" s="26" t="s">
        <v>60</v>
      </c>
      <c r="C27" s="23"/>
      <c r="D27" s="23"/>
      <c r="E27" s="19" t="s">
        <v>61</v>
      </c>
    </row>
    <row r="28" customFormat="false" ht="22.35" hidden="false" customHeight="false" outlineLevel="0" collapsed="false">
      <c r="A28" s="17" t="s">
        <v>62</v>
      </c>
      <c r="B28" s="25" t="n">
        <v>0.15</v>
      </c>
      <c r="C28" s="23"/>
      <c r="D28" s="23"/>
      <c r="E28" s="19" t="s">
        <v>63</v>
      </c>
    </row>
    <row r="29" customFormat="false" ht="15" hidden="false" customHeight="false" outlineLevel="0" collapsed="false">
      <c r="A29" s="17" t="s">
        <v>64</v>
      </c>
      <c r="B29" s="18" t="n">
        <v>42500</v>
      </c>
      <c r="C29" s="23"/>
      <c r="D29" s="23"/>
      <c r="E29" s="23"/>
    </row>
    <row r="30" customFormat="false" ht="15" hidden="false" customHeight="false" outlineLevel="0" collapsed="false">
      <c r="A30" s="17" t="s">
        <v>65</v>
      </c>
      <c r="B30" s="25" t="n">
        <v>0.25</v>
      </c>
      <c r="C30" s="23"/>
      <c r="D30" s="23"/>
      <c r="E30" s="23"/>
    </row>
  </sheetData>
  <dataValidations count="1">
    <dataValidation allowBlank="false" errorStyle="stop" operator="between" showDropDown="false" showErrorMessage="false" showInputMessage="false" sqref="B27" type="list">
      <formula1>"oui,non"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8"/>
    <col collapsed="false" customWidth="true" hidden="false" outlineLevel="0" max="3" min="2" style="1" width="14"/>
    <col collapsed="false" customWidth="true" hidden="false" outlineLevel="0" max="4" min="4" style="1" width="16"/>
    <col collapsed="false" customWidth="true" hidden="false" outlineLevel="0" max="5" min="5" style="1" width="14"/>
    <col collapsed="false" customWidth="true" hidden="false" outlineLevel="0" max="8" min="6" style="1" width="13"/>
  </cols>
  <sheetData>
    <row r="1" customFormat="false" ht="18" hidden="false" customHeight="true" outlineLevel="0" collapsed="false">
      <c r="A1" s="2" t="s">
        <v>66</v>
      </c>
    </row>
    <row r="2" customFormat="false" ht="15" hidden="false" customHeight="true" outlineLevel="0" collapsed="false">
      <c r="A2" s="3" t="s">
        <v>67</v>
      </c>
    </row>
    <row r="3" customFormat="false" ht="15" hidden="false" customHeight="true" outlineLevel="0" collapsed="false">
      <c r="F3" s="27" t="s">
        <v>68</v>
      </c>
    </row>
    <row r="4" customFormat="false" ht="42" hidden="false" customHeight="true" outlineLevel="0" collapsed="false">
      <c r="A4" s="28" t="s">
        <v>69</v>
      </c>
      <c r="B4" s="29" t="s">
        <v>70</v>
      </c>
      <c r="C4" s="29" t="s">
        <v>71</v>
      </c>
      <c r="D4" s="29" t="s">
        <v>72</v>
      </c>
      <c r="E4" s="29" t="s">
        <v>73</v>
      </c>
      <c r="F4" s="30" t="n">
        <v>1</v>
      </c>
      <c r="G4" s="30" t="n">
        <v>2</v>
      </c>
      <c r="H4" s="30" t="n">
        <v>3</v>
      </c>
    </row>
    <row r="5" customFormat="false" ht="15" hidden="false" customHeight="true" outlineLevel="0" collapsed="false">
      <c r="A5" s="31"/>
      <c r="B5" s="32"/>
      <c r="C5" s="33"/>
      <c r="D5" s="33"/>
      <c r="E5" s="34" t="n">
        <f aca="false">IF(AND(B5&gt;0,D5&gt;0),B5/D5,0)</f>
        <v>0</v>
      </c>
      <c r="F5" s="34" t="n">
        <f aca="false">IF(AND(C5&gt;0,D5&gt;0,F$4&gt;=C5,F$4&lt;C5+D5),$E5,0)</f>
        <v>0</v>
      </c>
      <c r="G5" s="34" t="n">
        <f aca="false">IF(AND(C5&gt;0,D5&gt;0,G$4&gt;=C5,G$4&lt;C5+D5),$E5,0)</f>
        <v>0</v>
      </c>
      <c r="H5" s="34" t="n">
        <f aca="false">IF(AND(C5&gt;0,D5&gt;0,H$4&gt;=C5,H$4&lt;C5+D5),$E5,0)</f>
        <v>0</v>
      </c>
    </row>
    <row r="6" customFormat="false" ht="15" hidden="false" customHeight="true" outlineLevel="0" collapsed="false">
      <c r="A6" s="31"/>
      <c r="B6" s="32"/>
      <c r="C6" s="33"/>
      <c r="D6" s="33"/>
      <c r="E6" s="34" t="n">
        <f aca="false">IF(AND(B6&gt;0,D6&gt;0),B6/D6,0)</f>
        <v>0</v>
      </c>
      <c r="F6" s="34" t="n">
        <f aca="false">IF(AND(C6&gt;0,D6&gt;0,F$4&gt;=C6,F$4&lt;C6+D6),$E6,0)</f>
        <v>0</v>
      </c>
      <c r="G6" s="34" t="n">
        <f aca="false">IF(AND(C6&gt;0,D6&gt;0,G$4&gt;=C6,G$4&lt;C6+D6),$E6,0)</f>
        <v>0</v>
      </c>
      <c r="H6" s="34" t="n">
        <f aca="false">IF(AND(C6&gt;0,D6&gt;0,H$4&gt;=C6,H$4&lt;C6+D6),$E6,0)</f>
        <v>0</v>
      </c>
    </row>
    <row r="7" customFormat="false" ht="15" hidden="false" customHeight="true" outlineLevel="0" collapsed="false">
      <c r="A7" s="31"/>
      <c r="B7" s="32"/>
      <c r="C7" s="33"/>
      <c r="D7" s="33"/>
      <c r="E7" s="34" t="n">
        <f aca="false">IF(AND(B7&gt;0,D7&gt;0),B7/D7,0)</f>
        <v>0</v>
      </c>
      <c r="F7" s="34" t="n">
        <f aca="false">IF(AND(C7&gt;0,D7&gt;0,F$4&gt;=C7,F$4&lt;C7+D7),$E7,0)</f>
        <v>0</v>
      </c>
      <c r="G7" s="34" t="n">
        <f aca="false">IF(AND(C7&gt;0,D7&gt;0,G$4&gt;=C7,G$4&lt;C7+D7),$E7,0)</f>
        <v>0</v>
      </c>
      <c r="H7" s="34" t="n">
        <f aca="false">IF(AND(C7&gt;0,D7&gt;0,H$4&gt;=C7,H$4&lt;C7+D7),$E7,0)</f>
        <v>0</v>
      </c>
    </row>
    <row r="8" customFormat="false" ht="15" hidden="false" customHeight="true" outlineLevel="0" collapsed="false">
      <c r="A8" s="31"/>
      <c r="B8" s="32"/>
      <c r="C8" s="33"/>
      <c r="D8" s="33"/>
      <c r="E8" s="34" t="n">
        <f aca="false">IF(AND(B8&gt;0,D8&gt;0),B8/D8,0)</f>
        <v>0</v>
      </c>
      <c r="F8" s="34" t="n">
        <f aca="false">IF(AND(C8&gt;0,D8&gt;0,F$4&gt;=C8,F$4&lt;C8+D8),$E8,0)</f>
        <v>0</v>
      </c>
      <c r="G8" s="34" t="n">
        <f aca="false">IF(AND(C8&gt;0,D8&gt;0,G$4&gt;=C8,G$4&lt;C8+D8),$E8,0)</f>
        <v>0</v>
      </c>
      <c r="H8" s="34" t="n">
        <f aca="false">IF(AND(C8&gt;0,D8&gt;0,H$4&gt;=C8,H$4&lt;C8+D8),$E8,0)</f>
        <v>0</v>
      </c>
    </row>
    <row r="9" customFormat="false" ht="15" hidden="false" customHeight="true" outlineLevel="0" collapsed="false">
      <c r="A9" s="31"/>
      <c r="B9" s="32"/>
      <c r="C9" s="33"/>
      <c r="D9" s="33"/>
      <c r="E9" s="34" t="n">
        <f aca="false">IF(AND(B9&gt;0,D9&gt;0),B9/D9,0)</f>
        <v>0</v>
      </c>
      <c r="F9" s="34" t="n">
        <f aca="false">IF(AND(C9&gt;0,D9&gt;0,F$4&gt;=C9,F$4&lt;C9+D9),$E9,0)</f>
        <v>0</v>
      </c>
      <c r="G9" s="34" t="n">
        <f aca="false">IF(AND(C9&gt;0,D9&gt;0,G$4&gt;=C9,G$4&lt;C9+D9),$E9,0)</f>
        <v>0</v>
      </c>
      <c r="H9" s="34" t="n">
        <f aca="false">IF(AND(C9&gt;0,D9&gt;0,H$4&gt;=C9,H$4&lt;C9+D9),$E9,0)</f>
        <v>0</v>
      </c>
    </row>
    <row r="10" customFormat="false" ht="15" hidden="false" customHeight="true" outlineLevel="0" collapsed="false">
      <c r="A10" s="31"/>
      <c r="B10" s="32"/>
      <c r="C10" s="33"/>
      <c r="D10" s="33"/>
      <c r="E10" s="34" t="n">
        <f aca="false">IF(AND(B10&gt;0,D10&gt;0),B10/D10,0)</f>
        <v>0</v>
      </c>
      <c r="F10" s="34" t="n">
        <f aca="false">IF(AND(C10&gt;0,D10&gt;0,F$4&gt;=C10,F$4&lt;C10+D10),$E10,0)</f>
        <v>0</v>
      </c>
      <c r="G10" s="34" t="n">
        <f aca="false">IF(AND(C10&gt;0,D10&gt;0,G$4&gt;=C10,G$4&lt;C10+D10),$E10,0)</f>
        <v>0</v>
      </c>
      <c r="H10" s="34" t="n">
        <f aca="false">IF(AND(C10&gt;0,D10&gt;0,H$4&gt;=C10,H$4&lt;C10+D10),$E10,0)</f>
        <v>0</v>
      </c>
    </row>
    <row r="11" customFormat="false" ht="15" hidden="false" customHeight="true" outlineLevel="0" collapsed="false">
      <c r="A11" s="31"/>
      <c r="B11" s="32"/>
      <c r="C11" s="33"/>
      <c r="D11" s="33"/>
      <c r="E11" s="34" t="n">
        <f aca="false">IF(AND(B11&gt;0,D11&gt;0),B11/D11,0)</f>
        <v>0</v>
      </c>
      <c r="F11" s="34" t="n">
        <f aca="false">IF(AND(C11&gt;0,D11&gt;0,F$4&gt;=C11,F$4&lt;C11+D11),$E11,0)</f>
        <v>0</v>
      </c>
      <c r="G11" s="34" t="n">
        <f aca="false">IF(AND(C11&gt;0,D11&gt;0,G$4&gt;=C11,G$4&lt;C11+D11),$E11,0)</f>
        <v>0</v>
      </c>
      <c r="H11" s="34" t="n">
        <f aca="false">IF(AND(C11&gt;0,D11&gt;0,H$4&gt;=C11,H$4&lt;C11+D11),$E11,0)</f>
        <v>0</v>
      </c>
    </row>
    <row r="12" customFormat="false" ht="15" hidden="false" customHeight="true" outlineLevel="0" collapsed="false">
      <c r="A12" s="31"/>
      <c r="B12" s="32"/>
      <c r="C12" s="33"/>
      <c r="D12" s="33"/>
      <c r="E12" s="34" t="n">
        <f aca="false">IF(AND(B12&gt;0,D12&gt;0),B12/D12,0)</f>
        <v>0</v>
      </c>
      <c r="F12" s="34" t="n">
        <f aca="false">IF(AND(C12&gt;0,D12&gt;0,F$4&gt;=C12,F$4&lt;C12+D12),$E12,0)</f>
        <v>0</v>
      </c>
      <c r="G12" s="34" t="n">
        <f aca="false">IF(AND(C12&gt;0,D12&gt;0,G$4&gt;=C12,G$4&lt;C12+D12),$E12,0)</f>
        <v>0</v>
      </c>
      <c r="H12" s="34" t="n">
        <f aca="false">IF(AND(C12&gt;0,D12&gt;0,H$4&gt;=C12,H$4&lt;C12+D12),$E12,0)</f>
        <v>0</v>
      </c>
    </row>
    <row r="13" customFormat="false" ht="15" hidden="false" customHeight="true" outlineLevel="0" collapsed="false">
      <c r="A13" s="31"/>
      <c r="B13" s="32"/>
      <c r="C13" s="33"/>
      <c r="D13" s="33"/>
      <c r="E13" s="34" t="n">
        <f aca="false">IF(AND(B13&gt;0,D13&gt;0),B13/D13,0)</f>
        <v>0</v>
      </c>
      <c r="F13" s="34" t="n">
        <f aca="false">IF(AND(C13&gt;0,D13&gt;0,F$4&gt;=C13,F$4&lt;C13+D13),$E13,0)</f>
        <v>0</v>
      </c>
      <c r="G13" s="34" t="n">
        <f aca="false">IF(AND(C13&gt;0,D13&gt;0,G$4&gt;=C13,G$4&lt;C13+D13),$E13,0)</f>
        <v>0</v>
      </c>
      <c r="H13" s="34" t="n">
        <f aca="false">IF(AND(C13&gt;0,D13&gt;0,H$4&gt;=C13,H$4&lt;C13+D13),$E13,0)</f>
        <v>0</v>
      </c>
    </row>
    <row r="14" customFormat="false" ht="15" hidden="false" customHeight="true" outlineLevel="0" collapsed="false">
      <c r="A14" s="31"/>
      <c r="B14" s="32"/>
      <c r="C14" s="33"/>
      <c r="D14" s="33"/>
      <c r="E14" s="34" t="n">
        <f aca="false">IF(AND(B14&gt;0,D14&gt;0),B14/D14,0)</f>
        <v>0</v>
      </c>
      <c r="F14" s="34" t="n">
        <f aca="false">IF(AND(C14&gt;0,D14&gt;0,F$4&gt;=C14,F$4&lt;C14+D14),$E14,0)</f>
        <v>0</v>
      </c>
      <c r="G14" s="34" t="n">
        <f aca="false">IF(AND(C14&gt;0,D14&gt;0,G$4&gt;=C14,G$4&lt;C14+D14),$E14,0)</f>
        <v>0</v>
      </c>
      <c r="H14" s="34" t="n">
        <f aca="false">IF(AND(C14&gt;0,D14&gt;0,H$4&gt;=C14,H$4&lt;C14+D14),$E14,0)</f>
        <v>0</v>
      </c>
    </row>
    <row r="15" customFormat="false" ht="15" hidden="false" customHeight="true" outlineLevel="0" collapsed="false">
      <c r="A15" s="31"/>
      <c r="B15" s="32"/>
      <c r="C15" s="33"/>
      <c r="D15" s="33"/>
      <c r="E15" s="34" t="n">
        <f aca="false">IF(AND(B15&gt;0,D15&gt;0),B15/D15,0)</f>
        <v>0</v>
      </c>
      <c r="F15" s="34" t="n">
        <f aca="false">IF(AND(C15&gt;0,D15&gt;0,F$4&gt;=C15,F$4&lt;C15+D15),$E15,0)</f>
        <v>0</v>
      </c>
      <c r="G15" s="34" t="n">
        <f aca="false">IF(AND(C15&gt;0,D15&gt;0,G$4&gt;=C15,G$4&lt;C15+D15),$E15,0)</f>
        <v>0</v>
      </c>
      <c r="H15" s="34" t="n">
        <f aca="false">IF(AND(C15&gt;0,D15&gt;0,H$4&gt;=C15,H$4&lt;C15+D15),$E15,0)</f>
        <v>0</v>
      </c>
    </row>
    <row r="16" customFormat="false" ht="15" hidden="false" customHeight="true" outlineLevel="0" collapsed="false">
      <c r="A16" s="31"/>
      <c r="B16" s="32"/>
      <c r="C16" s="33"/>
      <c r="D16" s="33"/>
      <c r="E16" s="34" t="n">
        <f aca="false">IF(AND(B16&gt;0,D16&gt;0),B16/D16,0)</f>
        <v>0</v>
      </c>
      <c r="F16" s="34" t="n">
        <f aca="false">IF(AND(C16&gt;0,D16&gt;0,F$4&gt;=C16,F$4&lt;C16+D16),$E16,0)</f>
        <v>0</v>
      </c>
      <c r="G16" s="34" t="n">
        <f aca="false">IF(AND(C16&gt;0,D16&gt;0,G$4&gt;=C16,G$4&lt;C16+D16),$E16,0)</f>
        <v>0</v>
      </c>
      <c r="H16" s="34" t="n">
        <f aca="false">IF(AND(C16&gt;0,D16&gt;0,H$4&gt;=C16,H$4&lt;C16+D16),$E16,0)</f>
        <v>0</v>
      </c>
    </row>
    <row r="17" customFormat="false" ht="15" hidden="false" customHeight="true" outlineLevel="0" collapsed="false">
      <c r="A17" s="31"/>
      <c r="B17" s="32"/>
      <c r="C17" s="33"/>
      <c r="D17" s="33"/>
      <c r="E17" s="34" t="n">
        <f aca="false">IF(AND(B17&gt;0,D17&gt;0),B17/D17,0)</f>
        <v>0</v>
      </c>
      <c r="F17" s="34" t="n">
        <f aca="false">IF(AND(C17&gt;0,D17&gt;0,F$4&gt;=C17,F$4&lt;C17+D17),$E17,0)</f>
        <v>0</v>
      </c>
      <c r="G17" s="34" t="n">
        <f aca="false">IF(AND(C17&gt;0,D17&gt;0,G$4&gt;=C17,G$4&lt;C17+D17),$E17,0)</f>
        <v>0</v>
      </c>
      <c r="H17" s="34" t="n">
        <f aca="false">IF(AND(C17&gt;0,D17&gt;0,H$4&gt;=C17,H$4&lt;C17+D17),$E17,0)</f>
        <v>0</v>
      </c>
    </row>
    <row r="18" customFormat="false" ht="15" hidden="false" customHeight="true" outlineLevel="0" collapsed="false">
      <c r="A18" s="31"/>
      <c r="B18" s="32"/>
      <c r="C18" s="33"/>
      <c r="D18" s="33"/>
      <c r="E18" s="34" t="n">
        <f aca="false">IF(AND(B18&gt;0,D18&gt;0),B18/D18,0)</f>
        <v>0</v>
      </c>
      <c r="F18" s="34" t="n">
        <f aca="false">IF(AND(C18&gt;0,D18&gt;0,F$4&gt;=C18,F$4&lt;C18+D18),$E18,0)</f>
        <v>0</v>
      </c>
      <c r="G18" s="34" t="n">
        <f aca="false">IF(AND(C18&gt;0,D18&gt;0,G$4&gt;=C18,G$4&lt;C18+D18),$E18,0)</f>
        <v>0</v>
      </c>
      <c r="H18" s="34" t="n">
        <f aca="false">IF(AND(C18&gt;0,D18&gt;0,H$4&gt;=C18,H$4&lt;C18+D18),$E18,0)</f>
        <v>0</v>
      </c>
    </row>
    <row r="19" customFormat="false" ht="15" hidden="false" customHeight="true" outlineLevel="0" collapsed="false">
      <c r="A19" s="31"/>
      <c r="B19" s="32"/>
      <c r="C19" s="33"/>
      <c r="D19" s="33"/>
      <c r="E19" s="34" t="n">
        <f aca="false">IF(AND(B19&gt;0,D19&gt;0),B19/D19,0)</f>
        <v>0</v>
      </c>
      <c r="F19" s="34" t="n">
        <f aca="false">IF(AND(C19&gt;0,D19&gt;0,F$4&gt;=C19,F$4&lt;C19+D19),$E19,0)</f>
        <v>0</v>
      </c>
      <c r="G19" s="34" t="n">
        <f aca="false">IF(AND(C19&gt;0,D19&gt;0,G$4&gt;=C19,G$4&lt;C19+D19),$E19,0)</f>
        <v>0</v>
      </c>
      <c r="H19" s="34" t="n">
        <f aca="false">IF(AND(C19&gt;0,D19&gt;0,H$4&gt;=C19,H$4&lt;C19+D19),$E19,0)</f>
        <v>0</v>
      </c>
    </row>
    <row r="20" customFormat="false" ht="15" hidden="false" customHeight="true" outlineLevel="0" collapsed="false">
      <c r="A20" s="35" t="s">
        <v>74</v>
      </c>
      <c r="B20" s="36" t="n">
        <f aca="false">SUM(B5:B19)</f>
        <v>0</v>
      </c>
      <c r="C20" s="37"/>
      <c r="D20" s="37"/>
      <c r="E20" s="37"/>
      <c r="F20" s="36" t="n">
        <f aca="false">SUM(F5:F19)</f>
        <v>0</v>
      </c>
      <c r="G20" s="36" t="n">
        <f aca="false">SUM(G5:G19)</f>
        <v>0</v>
      </c>
      <c r="H20" s="36" t="n">
        <f aca="false">SUM(H5:H19)</f>
        <v>0</v>
      </c>
    </row>
    <row r="21" customFormat="false" ht="15" hidden="false" customHeight="true" outlineLevel="0" collapsed="false">
      <c r="A21" s="35" t="s">
        <v>75</v>
      </c>
      <c r="F21" s="36" t="n">
        <f aca="false">SUMIF($C$5:$C$19,F$4,$B$5:$B$19)</f>
        <v>0</v>
      </c>
      <c r="G21" s="36" t="n">
        <f aca="false">SUMIF($C$5:$C$19,G$4,$B$5:$B$19)</f>
        <v>0</v>
      </c>
      <c r="H21" s="36" t="n">
        <f aca="false">SUMIF($C$5:$C$19,H$4,$B$5:$B$19)</f>
        <v>0</v>
      </c>
    </row>
    <row r="23" customFormat="false" ht="15" hidden="false" customHeight="true" outlineLevel="0" collapsed="false">
      <c r="A23" s="27" t="s">
        <v>76</v>
      </c>
    </row>
  </sheetData>
  <printOptions headings="false" gridLines="false" gridLinesSet="true" horizontalCentered="false" verticalCentered="false"/>
  <pageMargins left="0.5" right="0.5" top="0.6" bottom="0.6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8"/>
    <col collapsed="false" customWidth="true" hidden="false" outlineLevel="0" max="4" min="2" style="1" width="16"/>
  </cols>
  <sheetData>
    <row r="1" customFormat="false" ht="18" hidden="false" customHeight="true" outlineLevel="0" collapsed="false">
      <c r="A1" s="2" t="s">
        <v>77</v>
      </c>
    </row>
    <row r="2" customFormat="false" ht="15" hidden="false" customHeight="true" outlineLevel="0" collapsed="false">
      <c r="A2" s="3" t="s">
        <v>78</v>
      </c>
    </row>
    <row r="4" customFormat="false" ht="15" hidden="false" customHeight="true" outlineLevel="0" collapsed="false">
      <c r="A4" s="28"/>
      <c r="B4" s="30" t="n">
        <v>1</v>
      </c>
      <c r="C4" s="30" t="n">
        <v>2</v>
      </c>
      <c r="D4" s="30" t="n">
        <v>3</v>
      </c>
    </row>
    <row r="5" customFormat="false" ht="15" hidden="false" customHeight="true" outlineLevel="0" collapsed="false">
      <c r="A5" s="38" t="s">
        <v>79</v>
      </c>
      <c r="B5" s="39"/>
      <c r="C5" s="39"/>
      <c r="D5" s="39"/>
    </row>
    <row r="6" customFormat="false" ht="15" hidden="false" customHeight="true" outlineLevel="0" collapsed="false">
      <c r="A6" s="40" t="s">
        <v>80</v>
      </c>
      <c r="B6" s="41" t="n">
        <f aca="false">Hypothèses!B8</f>
        <v>0</v>
      </c>
      <c r="C6" s="41" t="n">
        <f aca="false">Hypothèses!C8</f>
        <v>0</v>
      </c>
      <c r="D6" s="41" t="n">
        <f aca="false">Hypothèses!D8</f>
        <v>0</v>
      </c>
    </row>
    <row r="7" customFormat="false" ht="15" hidden="false" customHeight="true" outlineLevel="0" collapsed="false">
      <c r="A7" s="40" t="s">
        <v>81</v>
      </c>
      <c r="B7" s="41" t="n">
        <f aca="false">Hypothèses!B11</f>
        <v>0</v>
      </c>
      <c r="C7" s="41" t="n">
        <f aca="false">Hypothèses!C11</f>
        <v>0</v>
      </c>
      <c r="D7" s="41" t="n">
        <f aca="false">Hypothèses!D11</f>
        <v>0</v>
      </c>
    </row>
    <row r="8" customFormat="false" ht="15" hidden="false" customHeight="true" outlineLevel="0" collapsed="false">
      <c r="A8" s="40" t="s">
        <v>82</v>
      </c>
      <c r="B8" s="41" t="n">
        <f aca="false">Hypothèses!B14</f>
        <v>0</v>
      </c>
      <c r="C8" s="41" t="n">
        <f aca="false">Hypothèses!C14</f>
        <v>0</v>
      </c>
      <c r="D8" s="41" t="n">
        <f aca="false">Hypothèses!D14</f>
        <v>0</v>
      </c>
    </row>
    <row r="9" customFormat="false" ht="15" hidden="false" customHeight="true" outlineLevel="0" collapsed="false">
      <c r="A9" s="40" t="s">
        <v>83</v>
      </c>
      <c r="B9" s="32"/>
      <c r="C9" s="32"/>
      <c r="D9" s="32"/>
    </row>
    <row r="10" customFormat="false" ht="15" hidden="false" customHeight="true" outlineLevel="0" collapsed="false">
      <c r="A10" s="40" t="s">
        <v>84</v>
      </c>
      <c r="B10" s="32"/>
      <c r="C10" s="32"/>
      <c r="D10" s="32"/>
    </row>
    <row r="11" customFormat="false" ht="15" hidden="false" customHeight="true" outlineLevel="0" collapsed="false">
      <c r="A11" s="35" t="s">
        <v>85</v>
      </c>
      <c r="B11" s="36" t="n">
        <f aca="false">SUM(B6:B10)</f>
        <v>0</v>
      </c>
      <c r="C11" s="36" t="n">
        <f aca="false">SUM(C6:C10)</f>
        <v>0</v>
      </c>
      <c r="D11" s="36" t="n">
        <f aca="false">SUM(D6:D10)</f>
        <v>0</v>
      </c>
    </row>
    <row r="13" customFormat="false" ht="15" hidden="false" customHeight="true" outlineLevel="0" collapsed="false">
      <c r="A13" s="38" t="s">
        <v>86</v>
      </c>
      <c r="B13" s="39"/>
      <c r="C13" s="39"/>
      <c r="D13" s="39"/>
    </row>
    <row r="14" customFormat="false" ht="15" hidden="false" customHeight="true" outlineLevel="0" collapsed="false">
      <c r="A14" s="40" t="s">
        <v>87</v>
      </c>
      <c r="B14" s="32"/>
      <c r="C14" s="32"/>
      <c r="D14" s="32"/>
    </row>
    <row r="15" customFormat="false" ht="15" hidden="false" customHeight="true" outlineLevel="0" collapsed="false">
      <c r="A15" s="40" t="s">
        <v>88</v>
      </c>
      <c r="B15" s="32"/>
      <c r="C15" s="32"/>
      <c r="D15" s="32"/>
    </row>
    <row r="16" customFormat="false" ht="15" hidden="false" customHeight="true" outlineLevel="0" collapsed="false">
      <c r="A16" s="40" t="s">
        <v>89</v>
      </c>
      <c r="B16" s="32"/>
      <c r="C16" s="32"/>
      <c r="D16" s="32"/>
    </row>
    <row r="17" customFormat="false" ht="15" hidden="false" customHeight="true" outlineLevel="0" collapsed="false">
      <c r="A17" s="40" t="s">
        <v>90</v>
      </c>
      <c r="B17" s="32"/>
      <c r="C17" s="32"/>
      <c r="D17" s="32"/>
    </row>
    <row r="18" customFormat="false" ht="15" hidden="false" customHeight="true" outlineLevel="0" collapsed="false">
      <c r="A18" s="40" t="s">
        <v>91</v>
      </c>
      <c r="B18" s="32"/>
      <c r="C18" s="32"/>
      <c r="D18" s="32"/>
    </row>
    <row r="19" customFormat="false" ht="15" hidden="false" customHeight="true" outlineLevel="0" collapsed="false">
      <c r="A19" s="40" t="s">
        <v>92</v>
      </c>
      <c r="B19" s="32"/>
      <c r="C19" s="32"/>
      <c r="D19" s="32"/>
    </row>
    <row r="20" customFormat="false" ht="15" hidden="false" customHeight="true" outlineLevel="0" collapsed="false">
      <c r="A20" s="40" t="s">
        <v>93</v>
      </c>
      <c r="B20" s="32"/>
      <c r="C20" s="32"/>
      <c r="D20" s="32"/>
    </row>
    <row r="21" customFormat="false" ht="15" hidden="false" customHeight="true" outlineLevel="0" collapsed="false">
      <c r="A21" s="40" t="s">
        <v>94</v>
      </c>
      <c r="B21" s="32"/>
      <c r="C21" s="32"/>
      <c r="D21" s="32"/>
    </row>
    <row r="22" customFormat="false" ht="15" hidden="false" customHeight="true" outlineLevel="0" collapsed="false">
      <c r="A22" s="40" t="s">
        <v>95</v>
      </c>
      <c r="B22" s="32"/>
      <c r="C22" s="32"/>
      <c r="D22" s="32"/>
    </row>
    <row r="23" customFormat="false" ht="15" hidden="false" customHeight="true" outlineLevel="0" collapsed="false">
      <c r="A23" s="40" t="s">
        <v>96</v>
      </c>
      <c r="B23" s="32"/>
      <c r="C23" s="32"/>
      <c r="D23" s="32"/>
    </row>
    <row r="24" customFormat="false" ht="15" hidden="false" customHeight="true" outlineLevel="0" collapsed="false">
      <c r="A24" s="40" t="s">
        <v>97</v>
      </c>
      <c r="B24" s="41" t="n">
        <f aca="false">Hypothèses!B21</f>
        <v>0</v>
      </c>
      <c r="C24" s="41" t="n">
        <f aca="false">Hypothèses!C21</f>
        <v>0</v>
      </c>
      <c r="D24" s="41" t="n">
        <f aca="false">Hypothèses!D21</f>
        <v>0</v>
      </c>
    </row>
    <row r="25" customFormat="false" ht="15" hidden="false" customHeight="true" outlineLevel="0" collapsed="false">
      <c r="A25" s="40" t="s">
        <v>98</v>
      </c>
      <c r="B25" s="41" t="n">
        <f aca="false">Investissements!F20</f>
        <v>0</v>
      </c>
      <c r="C25" s="41" t="n">
        <f aca="false">Investissements!G20</f>
        <v>0</v>
      </c>
      <c r="D25" s="41" t="n">
        <f aca="false">Investissements!H20</f>
        <v>0</v>
      </c>
    </row>
    <row r="26" customFormat="false" ht="15" hidden="false" customHeight="true" outlineLevel="0" collapsed="false">
      <c r="A26" s="40" t="s">
        <v>99</v>
      </c>
      <c r="B26" s="32"/>
      <c r="C26" s="32"/>
      <c r="D26" s="32"/>
    </row>
    <row r="27" customFormat="false" ht="15" hidden="false" customHeight="true" outlineLevel="0" collapsed="false">
      <c r="A27" s="35" t="s">
        <v>100</v>
      </c>
      <c r="B27" s="36" t="n">
        <f aca="false">SUM(B14:B26)</f>
        <v>0</v>
      </c>
      <c r="C27" s="36" t="n">
        <f aca="false">SUM(C14:C26)</f>
        <v>0</v>
      </c>
      <c r="D27" s="36" t="n">
        <f aca="false">SUM(D14:D26)</f>
        <v>0</v>
      </c>
    </row>
    <row r="29" customFormat="false" ht="15" hidden="false" customHeight="true" outlineLevel="0" collapsed="false">
      <c r="A29" s="35" t="s">
        <v>101</v>
      </c>
      <c r="B29" s="36" t="n">
        <f aca="false">B11-B27</f>
        <v>0</v>
      </c>
      <c r="C29" s="36" t="n">
        <f aca="false">C11-C27</f>
        <v>0</v>
      </c>
      <c r="D29" s="36" t="n">
        <f aca="false">D11-D27</f>
        <v>0</v>
      </c>
    </row>
    <row r="30" customFormat="false" ht="15" hidden="false" customHeight="true" outlineLevel="0" collapsed="false">
      <c r="A30" s="40" t="s">
        <v>102</v>
      </c>
      <c r="B30" s="42" t="n">
        <f aca="false">IF(AND(LOWER(Hypothèses!$B$27)="oui",B29&gt;0),MIN(B29,Hypothèses!$B$29)*Hypothèses!$B$28+MAX(B29-Hypothèses!$B$29,0)*Hypothèses!$B$30,0)</f>
        <v>0</v>
      </c>
      <c r="C30" s="42" t="n">
        <f aca="false">IF(AND(LOWER(Hypothèses!$B$27)="oui",C29&gt;0),MIN(C29,Hypothèses!$B$29)*Hypothèses!$B$28+MAX(C29-Hypothèses!$B$29,0)*Hypothèses!$B$30,0)</f>
        <v>0</v>
      </c>
      <c r="D30" s="42" t="n">
        <f aca="false">IF(AND(LOWER(Hypothèses!$B$27)="oui",D29&gt;0),MIN(D29,Hypothèses!$B$29)*Hypothèses!$B$28+MAX(D29-Hypothèses!$B$29,0)*Hypothèses!$B$30,0)</f>
        <v>0</v>
      </c>
    </row>
    <row r="31" customFormat="false" ht="15" hidden="false" customHeight="true" outlineLevel="0" collapsed="false">
      <c r="A31" s="35" t="s">
        <v>103</v>
      </c>
      <c r="B31" s="36" t="n">
        <f aca="false">B29-B30</f>
        <v>0</v>
      </c>
      <c r="C31" s="36" t="n">
        <f aca="false">C29-C30</f>
        <v>0</v>
      </c>
      <c r="D31" s="36" t="n">
        <f aca="false">D29-D30</f>
        <v>0</v>
      </c>
    </row>
  </sheetData>
  <printOptions headings="false" gridLines="false" gridLinesSet="true" horizontalCentered="false" verticalCentered="false"/>
  <pageMargins left="0.5" right="0.5" top="0.6" bottom="0.6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70"/>
    <col collapsed="false" customWidth="true" hidden="false" outlineLevel="0" max="4" min="2" style="1" width="18"/>
  </cols>
  <sheetData>
    <row r="1" customFormat="false" ht="18" hidden="false" customHeight="true" outlineLevel="0" collapsed="false">
      <c r="A1" s="2" t="s">
        <v>104</v>
      </c>
    </row>
    <row r="2" customFormat="false" ht="15" hidden="false" customHeight="true" outlineLevel="0" collapsed="false">
      <c r="A2" s="3" t="s">
        <v>105</v>
      </c>
    </row>
    <row r="4" customFormat="false" ht="15" hidden="false" customHeight="true" outlineLevel="0" collapsed="false">
      <c r="A4" s="28"/>
      <c r="B4" s="30" t="n">
        <v>1</v>
      </c>
      <c r="C4" s="30" t="n">
        <v>2</v>
      </c>
      <c r="D4" s="30" t="n">
        <v>3</v>
      </c>
    </row>
    <row r="5" customFormat="false" ht="27.75" hidden="false" customHeight="true" outlineLevel="0" collapsed="false">
      <c r="A5" s="40" t="s">
        <v>106</v>
      </c>
      <c r="B5" s="41" t="n">
        <f aca="false">'Compte de résultat'!B6+'Compte de résultat'!B7+'Compte de résultat'!B8</f>
        <v>0</v>
      </c>
      <c r="C5" s="41" t="n">
        <f aca="false">'Compte de résultat'!C6+'Compte de résultat'!C7+'Compte de résultat'!C8</f>
        <v>0</v>
      </c>
      <c r="D5" s="41" t="n">
        <f aca="false">'Compte de résultat'!D6+'Compte de résultat'!D7+'Compte de résultat'!D8</f>
        <v>0</v>
      </c>
    </row>
    <row r="6" customFormat="false" ht="27.75" hidden="false" customHeight="true" outlineLevel="0" collapsed="false">
      <c r="A6" s="40" t="s">
        <v>107</v>
      </c>
      <c r="B6" s="42" t="n">
        <f aca="false">'Compte de résultat'!B14+Hypothèses!B24*B5</f>
        <v>0</v>
      </c>
      <c r="C6" s="42" t="n">
        <f aca="false">'Compte de résultat'!C14+Hypothèses!C24*C5</f>
        <v>0</v>
      </c>
      <c r="D6" s="42" t="n">
        <f aca="false">'Compte de résultat'!D14+Hypothèses!D24*D5</f>
        <v>0</v>
      </c>
    </row>
    <row r="7" customFormat="false" ht="27.75" hidden="false" customHeight="true" outlineLevel="0" collapsed="false">
      <c r="A7" s="40" t="s">
        <v>108</v>
      </c>
      <c r="B7" s="34" t="n">
        <f aca="false">B5-B6</f>
        <v>0</v>
      </c>
      <c r="C7" s="34" t="n">
        <f aca="false">C5-C6</f>
        <v>0</v>
      </c>
      <c r="D7" s="34" t="n">
        <f aca="false">D5-D6</f>
        <v>0</v>
      </c>
    </row>
    <row r="8" customFormat="false" ht="27.75" hidden="false" customHeight="true" outlineLevel="0" collapsed="false">
      <c r="A8" s="40" t="s">
        <v>109</v>
      </c>
      <c r="B8" s="43" t="n">
        <f aca="false">IF(B5=0,0,B7/B5)</f>
        <v>0</v>
      </c>
      <c r="C8" s="43" t="n">
        <f aca="false">IF(C5=0,0,C7/C5)</f>
        <v>0</v>
      </c>
      <c r="D8" s="43" t="n">
        <f aca="false">IF(D5=0,0,D7/D5)</f>
        <v>0</v>
      </c>
    </row>
    <row r="9" customFormat="false" ht="27.75" hidden="false" customHeight="true" outlineLevel="0" collapsed="false">
      <c r="A9" s="40" t="s">
        <v>110</v>
      </c>
      <c r="B9" s="34" t="n">
        <f aca="false">'Compte de résultat'!B27-B6</f>
        <v>0</v>
      </c>
      <c r="C9" s="34" t="n">
        <f aca="false">'Compte de résultat'!C27-C6</f>
        <v>0</v>
      </c>
      <c r="D9" s="34" t="n">
        <f aca="false">'Compte de résultat'!D27-D6</f>
        <v>0</v>
      </c>
    </row>
    <row r="10" customFormat="false" ht="27.75" hidden="false" customHeight="true" outlineLevel="0" collapsed="false">
      <c r="A10" s="35" t="s">
        <v>111</v>
      </c>
      <c r="B10" s="36" t="str">
        <f aca="false">IF(B8&lt;=0,"Non calculable",B9/B8)</f>
        <v>Non calculable</v>
      </c>
      <c r="C10" s="36" t="str">
        <f aca="false">IF(C8&lt;=0,"Non calculable",C9/C8)</f>
        <v>Non calculable</v>
      </c>
      <c r="D10" s="36" t="str">
        <f aca="false">IF(D8&lt;=0,"Non calculable",D9/D8)</f>
        <v>Non calculable</v>
      </c>
    </row>
    <row r="11" customFormat="false" ht="27.75" hidden="false" customHeight="true" outlineLevel="0" collapsed="false">
      <c r="A11" s="35" t="s">
        <v>112</v>
      </c>
      <c r="B11" s="44" t="str">
        <f aca="false">IF(OR(B8&lt;=0,B5=0),"Non calculable",B10/B5*360)</f>
        <v>Non calculable</v>
      </c>
      <c r="C11" s="44" t="str">
        <f aca="false">IF(OR(C8&lt;=0,C5=0),"Non calculable",C10/C5*360)</f>
        <v>Non calculable</v>
      </c>
      <c r="D11" s="44" t="str">
        <f aca="false">IF(OR(D8&lt;=0,D5=0),"Non calculable",D10/D5*360)</f>
        <v>Non calculable</v>
      </c>
    </row>
    <row r="12" customFormat="false" ht="15" hidden="false" customHeight="false" outlineLevel="0" collapsed="false">
      <c r="A12" s="45" t="s">
        <v>113</v>
      </c>
      <c r="B12" s="46" t="str">
        <f aca="false">IF(OR(NOT(ISNUMBER(B10)),Hypothèses!B15=0,B5=0),"",ROUNDUP(B10/(B5/Hypothèses!B15),0))</f>
        <v/>
      </c>
      <c r="C12" s="46" t="str">
        <f aca="false">IF(OR(NOT(ISNUMBER(C10)),Hypothèses!C15=0,C5=0),"",ROUNDUP(C10/(C5/Hypothèses!C15),0))</f>
        <v/>
      </c>
      <c r="D12" s="46" t="str">
        <f aca="false">IF(OR(NOT(ISNUMBER(D10)),Hypothèses!D15=0,D5=0),"",ROUNDUP(D10/(D5/Hypothèses!D15),0))</f>
        <v/>
      </c>
    </row>
    <row r="13" customFormat="false" ht="15" hidden="false" customHeight="true" outlineLevel="0" collapsed="false">
      <c r="A13" s="27" t="s">
        <v>114</v>
      </c>
    </row>
    <row r="14" customFormat="false" ht="15" hidden="false" customHeight="true" outlineLevel="0" collapsed="false">
      <c r="A14" s="27" t="s">
        <v>115</v>
      </c>
    </row>
  </sheetData>
  <printOptions headings="false" gridLines="false" gridLinesSet="true" horizontalCentered="false" verticalCentered="false"/>
  <pageMargins left="0.5" right="0.5" top="0.6" bottom="0.6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70"/>
    <col collapsed="false" customWidth="true" hidden="false" outlineLevel="0" max="4" min="2" style="1" width="16"/>
  </cols>
  <sheetData>
    <row r="1" customFormat="false" ht="18" hidden="false" customHeight="true" outlineLevel="0" collapsed="false">
      <c r="A1" s="2" t="s">
        <v>116</v>
      </c>
    </row>
    <row r="2" customFormat="false" ht="15" hidden="false" customHeight="true" outlineLevel="0" collapsed="false">
      <c r="A2" s="3" t="s">
        <v>117</v>
      </c>
    </row>
    <row r="4" customFormat="false" ht="15" hidden="false" customHeight="true" outlineLevel="0" collapsed="false">
      <c r="A4" s="28"/>
      <c r="B4" s="30" t="n">
        <v>1</v>
      </c>
      <c r="C4" s="30" t="n">
        <v>2</v>
      </c>
      <c r="D4" s="30" t="n">
        <v>3</v>
      </c>
    </row>
    <row r="5" customFormat="false" ht="15" hidden="false" customHeight="true" outlineLevel="0" collapsed="false">
      <c r="A5" s="38" t="s">
        <v>118</v>
      </c>
      <c r="B5" s="39"/>
      <c r="C5" s="39"/>
      <c r="D5" s="39"/>
    </row>
    <row r="6" customFormat="false" ht="15" hidden="false" customHeight="true" outlineLevel="0" collapsed="false">
      <c r="A6" s="40" t="s">
        <v>119</v>
      </c>
      <c r="B6" s="41" t="n">
        <f aca="false">Investissements!F21</f>
        <v>0</v>
      </c>
      <c r="C6" s="41" t="n">
        <f aca="false">Investissements!G21</f>
        <v>0</v>
      </c>
      <c r="D6" s="41" t="n">
        <f aca="false">Investissements!H21</f>
        <v>0</v>
      </c>
    </row>
    <row r="7" customFormat="false" ht="23.25" hidden="false" customHeight="true" outlineLevel="0" collapsed="false">
      <c r="A7" s="40" t="s">
        <v>120</v>
      </c>
      <c r="B7" s="32"/>
      <c r="C7" s="32"/>
      <c r="D7" s="32"/>
    </row>
    <row r="8" customFormat="false" ht="15" hidden="false" customHeight="true" outlineLevel="0" collapsed="false">
      <c r="A8" s="40" t="s">
        <v>121</v>
      </c>
      <c r="B8" s="32"/>
      <c r="C8" s="32"/>
      <c r="D8" s="32"/>
    </row>
    <row r="9" customFormat="false" ht="15" hidden="false" customHeight="true" outlineLevel="0" collapsed="false">
      <c r="A9" s="40" t="s">
        <v>122</v>
      </c>
      <c r="B9" s="32"/>
      <c r="C9" s="32"/>
      <c r="D9" s="32"/>
    </row>
    <row r="10" customFormat="false" ht="15" hidden="false" customHeight="true" outlineLevel="0" collapsed="false">
      <c r="A10" s="35" t="s">
        <v>123</v>
      </c>
      <c r="B10" s="36" t="n">
        <f aca="false">SUM(B6:B9)</f>
        <v>0</v>
      </c>
      <c r="C10" s="36" t="n">
        <f aca="false">SUM(C6:C9)</f>
        <v>0</v>
      </c>
      <c r="D10" s="36" t="n">
        <f aca="false">SUM(D6:D9)</f>
        <v>0</v>
      </c>
    </row>
    <row r="12" customFormat="false" ht="15" hidden="false" customHeight="true" outlineLevel="0" collapsed="false">
      <c r="A12" s="38" t="s">
        <v>124</v>
      </c>
      <c r="B12" s="39"/>
      <c r="C12" s="39"/>
      <c r="D12" s="39"/>
    </row>
    <row r="13" customFormat="false" ht="15" hidden="false" customHeight="true" outlineLevel="0" collapsed="false">
      <c r="A13" s="40" t="s">
        <v>125</v>
      </c>
      <c r="B13" s="32"/>
      <c r="C13" s="32"/>
      <c r="D13" s="32"/>
    </row>
    <row r="14" customFormat="false" ht="15" hidden="false" customHeight="true" outlineLevel="0" collapsed="false">
      <c r="A14" s="40" t="s">
        <v>126</v>
      </c>
      <c r="B14" s="32"/>
      <c r="C14" s="32"/>
      <c r="D14" s="32"/>
    </row>
    <row r="15" customFormat="false" ht="15" hidden="false" customHeight="true" outlineLevel="0" collapsed="false">
      <c r="A15" s="40" t="s">
        <v>127</v>
      </c>
      <c r="B15" s="32"/>
      <c r="C15" s="32"/>
      <c r="D15" s="32"/>
    </row>
    <row r="16" customFormat="false" ht="15" hidden="false" customHeight="true" outlineLevel="0" collapsed="false">
      <c r="A16" s="40" t="s">
        <v>128</v>
      </c>
      <c r="B16" s="32"/>
      <c r="C16" s="32"/>
      <c r="D16" s="32"/>
    </row>
    <row r="17" customFormat="false" ht="15" hidden="false" customHeight="true" outlineLevel="0" collapsed="false">
      <c r="A17" s="40" t="s">
        <v>129</v>
      </c>
      <c r="B17" s="41" t="n">
        <f aca="false">'Compte de résultat'!B31+'Compte de résultat'!B25</f>
        <v>0</v>
      </c>
      <c r="C17" s="41" t="n">
        <f aca="false">'Compte de résultat'!C31+'Compte de résultat'!C25</f>
        <v>0</v>
      </c>
      <c r="D17" s="41" t="n">
        <f aca="false">'Compte de résultat'!D31+'Compte de résultat'!D25</f>
        <v>0</v>
      </c>
    </row>
    <row r="18" customFormat="false" ht="15" hidden="false" customHeight="true" outlineLevel="0" collapsed="false">
      <c r="A18" s="35" t="s">
        <v>130</v>
      </c>
      <c r="B18" s="36" t="n">
        <f aca="false">SUM(B13:B17)</f>
        <v>0</v>
      </c>
      <c r="C18" s="36" t="n">
        <f aca="false">SUM(C13:C17)</f>
        <v>0</v>
      </c>
      <c r="D18" s="36" t="n">
        <f aca="false">SUM(D13:D17)</f>
        <v>0</v>
      </c>
    </row>
    <row r="20" customFormat="false" ht="15" hidden="false" customHeight="true" outlineLevel="0" collapsed="false">
      <c r="A20" s="35" t="s">
        <v>131</v>
      </c>
      <c r="B20" s="36" t="n">
        <f aca="false">B18-B10</f>
        <v>0</v>
      </c>
      <c r="C20" s="36" t="n">
        <f aca="false">C18-C10</f>
        <v>0</v>
      </c>
      <c r="D20" s="36" t="n">
        <f aca="false">D18-D10</f>
        <v>0</v>
      </c>
    </row>
    <row r="21" customFormat="false" ht="15" hidden="false" customHeight="true" outlineLevel="0" collapsed="false">
      <c r="A21" s="35" t="s">
        <v>132</v>
      </c>
      <c r="B21" s="36" t="n">
        <f aca="false">B20</f>
        <v>0</v>
      </c>
      <c r="C21" s="36" t="n">
        <f aca="false">B21+C20</f>
        <v>0</v>
      </c>
      <c r="D21" s="36" t="n">
        <f aca="false">C21+D20</f>
        <v>0</v>
      </c>
    </row>
    <row r="22" customFormat="false" ht="15" hidden="false" customHeight="false" outlineLevel="0" collapsed="false">
      <c r="A22" s="45" t="s">
        <v>133</v>
      </c>
      <c r="B22" s="47" t="n">
        <f aca="false">B17-B8</f>
        <v>0</v>
      </c>
      <c r="C22" s="47" t="n">
        <f aca="false">C17-C8</f>
        <v>0</v>
      </c>
      <c r="D22" s="47" t="n">
        <f aca="false">D17-D8</f>
        <v>0</v>
      </c>
    </row>
    <row r="23" customFormat="false" ht="15" hidden="false" customHeight="true" outlineLevel="0" collapsed="false">
      <c r="A23" s="27" t="s">
        <v>134</v>
      </c>
    </row>
    <row r="25" customFormat="false" ht="15" hidden="false" customHeight="false" outlineLevel="0" collapsed="false">
      <c r="A25" s="48" t="str">
        <f aca="false">IF(SUM(B10:D10)+SUM(B18:D18)=0,"",IF(MIN(B21:D21)&lt;0,"Il manque "&amp;TEXT(-MIN(B21:D21),"# ##0")&amp;" € sur la période : le plan n’est pas financé.",IF(MIN(B22:D22)&lt;0,"Attention : une année, l’activité ne dégage pas de quoi rembourser ses emprunts.","Plan financé : les besoins sont couverts chaque année.")))</f>
        <v/>
      </c>
    </row>
  </sheetData>
  <conditionalFormatting sqref="B22:D22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5" right="0.5" top="0.6" bottom="0.6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4"/>
    <col collapsed="false" customWidth="true" hidden="false" outlineLevel="0" max="14" min="2" style="1" width="11.5"/>
  </cols>
  <sheetData>
    <row r="1" customFormat="false" ht="18" hidden="false" customHeight="true" outlineLevel="0" collapsed="false">
      <c r="A1" s="2" t="s">
        <v>135</v>
      </c>
    </row>
    <row r="2" customFormat="false" ht="15" hidden="false" customHeight="true" outlineLevel="0" collapsed="false">
      <c r="A2" s="3" t="s">
        <v>136</v>
      </c>
    </row>
    <row r="4" customFormat="false" ht="15" hidden="false" customHeight="true" outlineLevel="0" collapsed="false">
      <c r="A4" s="28"/>
      <c r="B4" s="29" t="s">
        <v>137</v>
      </c>
      <c r="C4" s="29" t="s">
        <v>138</v>
      </c>
      <c r="D4" s="29" t="s">
        <v>139</v>
      </c>
      <c r="E4" s="29" t="s">
        <v>140</v>
      </c>
      <c r="F4" s="29" t="s">
        <v>141</v>
      </c>
      <c r="G4" s="29" t="s">
        <v>142</v>
      </c>
      <c r="H4" s="29" t="s">
        <v>143</v>
      </c>
      <c r="I4" s="29" t="s">
        <v>144</v>
      </c>
      <c r="J4" s="29" t="s">
        <v>145</v>
      </c>
      <c r="K4" s="29" t="s">
        <v>146</v>
      </c>
      <c r="L4" s="29" t="s">
        <v>147</v>
      </c>
      <c r="M4" s="29" t="s">
        <v>148</v>
      </c>
      <c r="N4" s="29" t="s">
        <v>149</v>
      </c>
    </row>
    <row r="5" customFormat="false" ht="15" hidden="false" customHeight="true" outlineLevel="0" collapsed="false">
      <c r="A5" s="35" t="s">
        <v>150</v>
      </c>
      <c r="B5" s="32"/>
      <c r="C5" s="36" t="n">
        <f aca="false">B30</f>
        <v>0</v>
      </c>
      <c r="D5" s="36" t="n">
        <f aca="false">C30</f>
        <v>0</v>
      </c>
      <c r="E5" s="36" t="n">
        <f aca="false">D30</f>
        <v>0</v>
      </c>
      <c r="F5" s="36" t="n">
        <f aca="false">E30</f>
        <v>0</v>
      </c>
      <c r="G5" s="36" t="n">
        <f aca="false">F30</f>
        <v>0</v>
      </c>
      <c r="H5" s="36" t="n">
        <f aca="false">G30</f>
        <v>0</v>
      </c>
      <c r="I5" s="36" t="n">
        <f aca="false">H30</f>
        <v>0</v>
      </c>
      <c r="J5" s="36" t="n">
        <f aca="false">I30</f>
        <v>0</v>
      </c>
      <c r="K5" s="36" t="n">
        <f aca="false">J30</f>
        <v>0</v>
      </c>
      <c r="L5" s="36" t="n">
        <f aca="false">K30</f>
        <v>0</v>
      </c>
      <c r="M5" s="36" t="n">
        <f aca="false">L30</f>
        <v>0</v>
      </c>
    </row>
    <row r="6" customFormat="false" ht="15" hidden="false" customHeight="true" outlineLevel="0" collapsed="false">
      <c r="A6" s="27" t="s">
        <v>151</v>
      </c>
    </row>
    <row r="7" customFormat="false" ht="15" hidden="false" customHeight="true" outlineLevel="0" collapsed="false">
      <c r="A7" s="38" t="s">
        <v>152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</row>
    <row r="8" customFormat="false" ht="15" hidden="false" customHeight="true" outlineLevel="0" collapsed="false">
      <c r="A8" s="40" t="s">
        <v>153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49" t="n">
        <f aca="false">SUM(B8:M8)</f>
        <v>0</v>
      </c>
    </row>
    <row r="9" customFormat="false" ht="15" hidden="false" customHeight="true" outlineLevel="0" collapsed="false">
      <c r="A9" s="40" t="s">
        <v>154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49" t="n">
        <f aca="false">SUM(B9:M9)</f>
        <v>0</v>
      </c>
    </row>
    <row r="10" customFormat="false" ht="15" hidden="false" customHeight="true" outlineLevel="0" collapsed="false">
      <c r="A10" s="40" t="s">
        <v>155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49" t="n">
        <f aca="false">SUM(B10:M10)</f>
        <v>0</v>
      </c>
    </row>
    <row r="11" customFormat="false" ht="15" hidden="false" customHeight="true" outlineLevel="0" collapsed="false">
      <c r="A11" s="40" t="s">
        <v>156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49" t="n">
        <f aca="false">SUM(B11:M11)</f>
        <v>0</v>
      </c>
    </row>
    <row r="12" customFormat="false" ht="15" hidden="false" customHeight="true" outlineLevel="0" collapsed="false">
      <c r="A12" s="40" t="s">
        <v>157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49" t="n">
        <f aca="false">SUM(B12:M12)</f>
        <v>0</v>
      </c>
    </row>
    <row r="13" customFormat="false" ht="15" hidden="false" customHeight="true" outlineLevel="0" collapsed="false">
      <c r="A13" s="35" t="s">
        <v>158</v>
      </c>
      <c r="B13" s="36" t="n">
        <f aca="false">SUM(B8:B12)</f>
        <v>0</v>
      </c>
      <c r="C13" s="36" t="n">
        <f aca="false">SUM(C8:C12)</f>
        <v>0</v>
      </c>
      <c r="D13" s="36" t="n">
        <f aca="false">SUM(D8:D12)</f>
        <v>0</v>
      </c>
      <c r="E13" s="36" t="n">
        <f aca="false">SUM(E8:E12)</f>
        <v>0</v>
      </c>
      <c r="F13" s="36" t="n">
        <f aca="false">SUM(F8:F12)</f>
        <v>0</v>
      </c>
      <c r="G13" s="36" t="n">
        <f aca="false">SUM(G8:G12)</f>
        <v>0</v>
      </c>
      <c r="H13" s="36" t="n">
        <f aca="false">SUM(H8:H12)</f>
        <v>0</v>
      </c>
      <c r="I13" s="36" t="n">
        <f aca="false">SUM(I8:I12)</f>
        <v>0</v>
      </c>
      <c r="J13" s="36" t="n">
        <f aca="false">SUM(J8:J12)</f>
        <v>0</v>
      </c>
      <c r="K13" s="36" t="n">
        <f aca="false">SUM(K8:K12)</f>
        <v>0</v>
      </c>
      <c r="L13" s="36" t="n">
        <f aca="false">SUM(L8:L12)</f>
        <v>0</v>
      </c>
      <c r="M13" s="36" t="n">
        <f aca="false">SUM(M8:M12)</f>
        <v>0</v>
      </c>
      <c r="N13" s="36" t="n">
        <f aca="false">SUM(N8:N12)</f>
        <v>0</v>
      </c>
    </row>
    <row r="15" customFormat="false" ht="15" hidden="false" customHeight="true" outlineLevel="0" collapsed="false">
      <c r="A15" s="38" t="s">
        <v>159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</row>
    <row r="16" customFormat="false" ht="15" hidden="false" customHeight="true" outlineLevel="0" collapsed="false">
      <c r="A16" s="40" t="s">
        <v>160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49" t="n">
        <f aca="false">SUM(B16:M16)</f>
        <v>0</v>
      </c>
    </row>
    <row r="17" customFormat="false" ht="15" hidden="false" customHeight="true" outlineLevel="0" collapsed="false">
      <c r="A17" s="40" t="s">
        <v>161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49" t="n">
        <f aca="false">SUM(B17:M17)</f>
        <v>0</v>
      </c>
    </row>
    <row r="18" customFormat="false" ht="15" hidden="false" customHeight="true" outlineLevel="0" collapsed="false">
      <c r="A18" s="40" t="s">
        <v>90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49" t="n">
        <f aca="false">SUM(B18:M18)</f>
        <v>0</v>
      </c>
    </row>
    <row r="19" customFormat="false" ht="15" hidden="false" customHeight="true" outlineLevel="0" collapsed="false">
      <c r="A19" s="40" t="s">
        <v>162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49" t="n">
        <f aca="false">SUM(B19:M19)</f>
        <v>0</v>
      </c>
    </row>
    <row r="20" customFormat="false" ht="15" hidden="false" customHeight="true" outlineLevel="0" collapsed="false">
      <c r="A20" s="40" t="s">
        <v>163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49" t="n">
        <f aca="false">SUM(B20:M20)</f>
        <v>0</v>
      </c>
    </row>
    <row r="21" customFormat="false" ht="15" hidden="false" customHeight="true" outlineLevel="0" collapsed="false">
      <c r="A21" s="40" t="s">
        <v>164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49" t="n">
        <f aca="false">SUM(B21:M21)</f>
        <v>0</v>
      </c>
    </row>
    <row r="22" customFormat="false" ht="15" hidden="false" customHeight="true" outlineLevel="0" collapsed="false">
      <c r="A22" s="40" t="s">
        <v>165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49" t="n">
        <f aca="false">SUM(B22:M22)</f>
        <v>0</v>
      </c>
    </row>
    <row r="23" customFormat="false" ht="15" hidden="false" customHeight="true" outlineLevel="0" collapsed="false">
      <c r="A23" s="40" t="s">
        <v>166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49" t="n">
        <f aca="false">SUM(B23:M23)</f>
        <v>0</v>
      </c>
    </row>
    <row r="24" customFormat="false" ht="15" hidden="false" customHeight="true" outlineLevel="0" collapsed="false">
      <c r="A24" s="40" t="s">
        <v>167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49" t="n">
        <f aca="false">SUM(B24:M24)</f>
        <v>0</v>
      </c>
    </row>
    <row r="25" customFormat="false" ht="15" hidden="false" customHeight="true" outlineLevel="0" collapsed="false">
      <c r="A25" s="40" t="s">
        <v>168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49" t="n">
        <f aca="false">SUM(B25:M25)</f>
        <v>0</v>
      </c>
    </row>
    <row r="26" customFormat="false" ht="15" hidden="false" customHeight="true" outlineLevel="0" collapsed="false">
      <c r="A26" s="40" t="s">
        <v>169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49" t="n">
        <f aca="false">SUM(B26:M26)</f>
        <v>0</v>
      </c>
    </row>
    <row r="27" customFormat="false" ht="15" hidden="false" customHeight="true" outlineLevel="0" collapsed="false">
      <c r="A27" s="35" t="s">
        <v>170</v>
      </c>
      <c r="B27" s="36" t="n">
        <f aca="false">SUM(B16:B26)</f>
        <v>0</v>
      </c>
      <c r="C27" s="36" t="n">
        <f aca="false">SUM(C16:C26)</f>
        <v>0</v>
      </c>
      <c r="D27" s="36" t="n">
        <f aca="false">SUM(D16:D26)</f>
        <v>0</v>
      </c>
      <c r="E27" s="36" t="n">
        <f aca="false">SUM(E16:E26)</f>
        <v>0</v>
      </c>
      <c r="F27" s="36" t="n">
        <f aca="false">SUM(F16:F26)</f>
        <v>0</v>
      </c>
      <c r="G27" s="36" t="n">
        <f aca="false">SUM(G16:G26)</f>
        <v>0</v>
      </c>
      <c r="H27" s="36" t="n">
        <f aca="false">SUM(H16:H26)</f>
        <v>0</v>
      </c>
      <c r="I27" s="36" t="n">
        <f aca="false">SUM(I16:I26)</f>
        <v>0</v>
      </c>
      <c r="J27" s="36" t="n">
        <f aca="false">SUM(J16:J26)</f>
        <v>0</v>
      </c>
      <c r="K27" s="36" t="n">
        <f aca="false">SUM(K16:K26)</f>
        <v>0</v>
      </c>
      <c r="L27" s="36" t="n">
        <f aca="false">SUM(L16:L26)</f>
        <v>0</v>
      </c>
      <c r="M27" s="36" t="n">
        <f aca="false">SUM(M16:M26)</f>
        <v>0</v>
      </c>
      <c r="N27" s="36" t="n">
        <f aca="false">SUM(N16:N26)</f>
        <v>0</v>
      </c>
    </row>
    <row r="29" customFormat="false" ht="15" hidden="false" customHeight="true" outlineLevel="0" collapsed="false">
      <c r="A29" s="35" t="s">
        <v>171</v>
      </c>
      <c r="B29" s="36" t="n">
        <f aca="false">B13-B27</f>
        <v>0</v>
      </c>
      <c r="C29" s="36" t="n">
        <f aca="false">C13-C27</f>
        <v>0</v>
      </c>
      <c r="D29" s="36" t="n">
        <f aca="false">D13-D27</f>
        <v>0</v>
      </c>
      <c r="E29" s="36" t="n">
        <f aca="false">E13-E27</f>
        <v>0</v>
      </c>
      <c r="F29" s="36" t="n">
        <f aca="false">F13-F27</f>
        <v>0</v>
      </c>
      <c r="G29" s="36" t="n">
        <f aca="false">G13-G27</f>
        <v>0</v>
      </c>
      <c r="H29" s="36" t="n">
        <f aca="false">H13-H27</f>
        <v>0</v>
      </c>
      <c r="I29" s="36" t="n">
        <f aca="false">I13-I27</f>
        <v>0</v>
      </c>
      <c r="J29" s="36" t="n">
        <f aca="false">J13-J27</f>
        <v>0</v>
      </c>
      <c r="K29" s="36" t="n">
        <f aca="false">K13-K27</f>
        <v>0</v>
      </c>
      <c r="L29" s="36" t="n">
        <f aca="false">L13-L27</f>
        <v>0</v>
      </c>
      <c r="M29" s="36" t="n">
        <f aca="false">M13-M27</f>
        <v>0</v>
      </c>
      <c r="N29" s="36" t="n">
        <f aca="false">N13-N27</f>
        <v>0</v>
      </c>
    </row>
    <row r="30" customFormat="false" ht="15" hidden="false" customHeight="true" outlineLevel="0" collapsed="false">
      <c r="A30" s="35" t="s">
        <v>172</v>
      </c>
      <c r="B30" s="36" t="n">
        <f aca="false">B5+B29</f>
        <v>0</v>
      </c>
      <c r="C30" s="36" t="n">
        <f aca="false">C5+C29</f>
        <v>0</v>
      </c>
      <c r="D30" s="36" t="n">
        <f aca="false">D5+D29</f>
        <v>0</v>
      </c>
      <c r="E30" s="36" t="n">
        <f aca="false">E5+E29</f>
        <v>0</v>
      </c>
      <c r="F30" s="36" t="n">
        <f aca="false">F5+F29</f>
        <v>0</v>
      </c>
      <c r="G30" s="36" t="n">
        <f aca="false">G5+G29</f>
        <v>0</v>
      </c>
      <c r="H30" s="36" t="n">
        <f aca="false">H5+H29</f>
        <v>0</v>
      </c>
      <c r="I30" s="36" t="n">
        <f aca="false">I5+I29</f>
        <v>0</v>
      </c>
      <c r="J30" s="36" t="n">
        <f aca="false">J5+J29</f>
        <v>0</v>
      </c>
      <c r="K30" s="36" t="n">
        <f aca="false">K5+K29</f>
        <v>0</v>
      </c>
      <c r="L30" s="36" t="n">
        <f aca="false">L5+L29</f>
        <v>0</v>
      </c>
      <c r="M30" s="36" t="n">
        <f aca="false">M5+M29</f>
        <v>0</v>
      </c>
    </row>
    <row r="32" customFormat="false" ht="15" hidden="false" customHeight="true" outlineLevel="0" collapsed="false">
      <c r="A32" s="27" t="s">
        <v>173</v>
      </c>
    </row>
  </sheetData>
  <conditionalFormatting sqref="B30:M30">
    <cfRule type="cellIs" priority="2" operator="lessThan" aboveAverage="0" equalAverage="0" bottom="0" percent="0" rank="0" text="" dxfId="1">
      <formula>0</formula>
    </cfRule>
  </conditionalFormatting>
  <printOptions headings="false" gridLines="false" gridLinesSet="true" horizontalCentered="false" verticalCentered="false"/>
  <pageMargins left="0.5" right="0.5" top="0.6" bottom="0.6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2"/>
    <col collapsed="false" customWidth="true" hidden="false" outlineLevel="0" max="4" min="2" style="1" width="16"/>
  </cols>
  <sheetData>
    <row r="1" customFormat="false" ht="18" hidden="false" customHeight="true" outlineLevel="0" collapsed="false">
      <c r="A1" s="2" t="s">
        <v>174</v>
      </c>
    </row>
    <row r="2" customFormat="false" ht="15" hidden="false" customHeight="true" outlineLevel="0" collapsed="false">
      <c r="A2" s="3" t="s">
        <v>175</v>
      </c>
    </row>
    <row r="4" customFormat="false" ht="15" hidden="false" customHeight="true" outlineLevel="0" collapsed="false">
      <c r="A4" s="28"/>
      <c r="B4" s="30" t="n">
        <v>1</v>
      </c>
      <c r="C4" s="30" t="n">
        <v>2</v>
      </c>
      <c r="D4" s="30" t="n">
        <v>3</v>
      </c>
    </row>
    <row r="5" customFormat="false" ht="15" hidden="false" customHeight="true" outlineLevel="0" collapsed="false">
      <c r="A5" s="38" t="s">
        <v>176</v>
      </c>
      <c r="B5" s="39"/>
      <c r="C5" s="39"/>
      <c r="D5" s="39"/>
    </row>
    <row r="6" customFormat="false" ht="15" hidden="false" customHeight="true" outlineLevel="0" collapsed="false">
      <c r="A6" s="40" t="s">
        <v>177</v>
      </c>
      <c r="B6" s="41" t="n">
        <f aca="false">SUMIF(Investissements!$C$5:$C$19,"&lt;="&amp;B$4,Investissements!$B$5:$B$19)-(Investissements!$F$20)</f>
        <v>0</v>
      </c>
      <c r="C6" s="41" t="n">
        <f aca="false">SUMIF(Investissements!$C$5:$C$19,"&lt;="&amp;C$4,Investissements!$B$5:$B$19)-(Investissements!$F$20+Investissements!$G$20)</f>
        <v>0</v>
      </c>
      <c r="D6" s="41" t="n">
        <f aca="false">SUMIF(Investissements!$C$5:$C$19,"&lt;="&amp;D$4,Investissements!$B$5:$B$19)-(Investissements!$F$20+Investissements!$G$20+Investissements!$H$20)</f>
        <v>0</v>
      </c>
    </row>
    <row r="7" customFormat="false" ht="15" hidden="false" customHeight="true" outlineLevel="0" collapsed="false">
      <c r="A7" s="40" t="s">
        <v>178</v>
      </c>
      <c r="B7" s="32"/>
      <c r="C7" s="32"/>
      <c r="D7" s="32"/>
    </row>
    <row r="8" customFormat="false" ht="15" hidden="false" customHeight="true" outlineLevel="0" collapsed="false">
      <c r="A8" s="40" t="s">
        <v>179</v>
      </c>
      <c r="B8" s="32"/>
      <c r="C8" s="32"/>
      <c r="D8" s="32"/>
    </row>
    <row r="9" customFormat="false" ht="15" hidden="false" customHeight="true" outlineLevel="0" collapsed="false">
      <c r="A9" s="40" t="s">
        <v>180</v>
      </c>
      <c r="B9" s="41" t="n">
        <f aca="false">Trésorerie!M30</f>
        <v>0</v>
      </c>
      <c r="C9" s="32"/>
      <c r="D9" s="32"/>
    </row>
    <row r="10" customFormat="false" ht="15" hidden="false" customHeight="true" outlineLevel="0" collapsed="false">
      <c r="A10" s="35" t="s">
        <v>181</v>
      </c>
      <c r="B10" s="36" t="n">
        <f aca="false">SUM(B6:B9)</f>
        <v>0</v>
      </c>
      <c r="C10" s="36" t="n">
        <f aca="false">SUM(C6:C9)</f>
        <v>0</v>
      </c>
      <c r="D10" s="36" t="n">
        <f aca="false">SUM(D6:D9)</f>
        <v>0</v>
      </c>
    </row>
    <row r="12" customFormat="false" ht="15" hidden="false" customHeight="true" outlineLevel="0" collapsed="false">
      <c r="A12" s="38" t="s">
        <v>182</v>
      </c>
      <c r="B12" s="39"/>
      <c r="C12" s="39"/>
      <c r="D12" s="39"/>
    </row>
    <row r="13" customFormat="false" ht="15" hidden="false" customHeight="true" outlineLevel="0" collapsed="false">
      <c r="A13" s="40" t="s">
        <v>183</v>
      </c>
      <c r="B13" s="41" t="n">
        <f aca="false">SUM('Plan de financement'!$B$13:B13)</f>
        <v>0</v>
      </c>
      <c r="C13" s="41" t="n">
        <f aca="false">SUM('Plan de financement'!$B$13:C13)</f>
        <v>0</v>
      </c>
      <c r="D13" s="41" t="n">
        <f aca="false">SUM('Plan de financement'!$B$13:D13)</f>
        <v>0</v>
      </c>
    </row>
    <row r="14" customFormat="false" ht="15" hidden="false" customHeight="true" outlineLevel="0" collapsed="false">
      <c r="A14" s="40" t="s">
        <v>184</v>
      </c>
      <c r="B14" s="41" t="n">
        <f aca="false">SUM('Compte de résultat'!$B$31:B31)</f>
        <v>0</v>
      </c>
      <c r="C14" s="41" t="n">
        <f aca="false">SUM('Compte de résultat'!$B$31:C31)</f>
        <v>0</v>
      </c>
      <c r="D14" s="41" t="n">
        <f aca="false">SUM('Compte de résultat'!$B$31:D31)</f>
        <v>0</v>
      </c>
    </row>
    <row r="15" customFormat="false" ht="15" hidden="false" customHeight="true" outlineLevel="0" collapsed="false">
      <c r="A15" s="40" t="s">
        <v>185</v>
      </c>
      <c r="B15" s="41" t="n">
        <f aca="false">SUM('Plan de financement'!$B$14:B14)</f>
        <v>0</v>
      </c>
      <c r="C15" s="41" t="n">
        <f aca="false">SUM('Plan de financement'!$B$14:C14)</f>
        <v>0</v>
      </c>
      <c r="D15" s="41" t="n">
        <f aca="false">SUM('Plan de financement'!$B$14:D14)</f>
        <v>0</v>
      </c>
    </row>
    <row r="16" customFormat="false" ht="15" hidden="false" customHeight="true" outlineLevel="0" collapsed="false">
      <c r="A16" s="40" t="s">
        <v>128</v>
      </c>
      <c r="B16" s="41" t="n">
        <f aca="false">SUM('Plan de financement'!$B$16:B16)</f>
        <v>0</v>
      </c>
      <c r="C16" s="41" t="n">
        <f aca="false">SUM('Plan de financement'!$B$16:C16)</f>
        <v>0</v>
      </c>
      <c r="D16" s="41" t="n">
        <f aca="false">SUM('Plan de financement'!$B$16:D16)</f>
        <v>0</v>
      </c>
    </row>
    <row r="17" customFormat="false" ht="15" hidden="false" customHeight="true" outlineLevel="0" collapsed="false">
      <c r="A17" s="40" t="s">
        <v>186</v>
      </c>
      <c r="B17" s="41" t="n">
        <f aca="false">SUM('Plan de financement'!$B$15:B15)-SUM('Plan de financement'!$B$8:B8)</f>
        <v>0</v>
      </c>
      <c r="C17" s="41" t="n">
        <f aca="false">SUM('Plan de financement'!$B$15:C15)-SUM('Plan de financement'!$B$8:C8)</f>
        <v>0</v>
      </c>
      <c r="D17" s="41" t="n">
        <f aca="false">SUM('Plan de financement'!$B$15:D15)-SUM('Plan de financement'!$B$8:D8)</f>
        <v>0</v>
      </c>
    </row>
    <row r="18" customFormat="false" ht="15" hidden="false" customHeight="true" outlineLevel="0" collapsed="false">
      <c r="A18" s="40" t="s">
        <v>187</v>
      </c>
      <c r="B18" s="32"/>
      <c r="C18" s="32"/>
      <c r="D18" s="32"/>
    </row>
    <row r="19" customFormat="false" ht="15" hidden="false" customHeight="true" outlineLevel="0" collapsed="false">
      <c r="A19" s="40" t="s">
        <v>188</v>
      </c>
      <c r="B19" s="32"/>
      <c r="C19" s="32"/>
      <c r="D19" s="32"/>
    </row>
    <row r="20" customFormat="false" ht="15" hidden="false" customHeight="true" outlineLevel="0" collapsed="false">
      <c r="A20" s="35" t="s">
        <v>189</v>
      </c>
      <c r="B20" s="36" t="n">
        <f aca="false">SUM(B13:B19)</f>
        <v>0</v>
      </c>
      <c r="C20" s="36" t="n">
        <f aca="false">SUM(C13:C19)</f>
        <v>0</v>
      </c>
      <c r="D20" s="36" t="n">
        <f aca="false">SUM(D13:D19)</f>
        <v>0</v>
      </c>
    </row>
    <row r="22" customFormat="false" ht="15" hidden="false" customHeight="true" outlineLevel="0" collapsed="false">
      <c r="A22" s="35" t="s">
        <v>190</v>
      </c>
      <c r="B22" s="36" t="n">
        <f aca="false">ROUND(B10-B20,0)</f>
        <v>0</v>
      </c>
      <c r="C22" s="36" t="n">
        <f aca="false">ROUND(C10-C20,0)</f>
        <v>0</v>
      </c>
      <c r="D22" s="36" t="n">
        <f aca="false">ROUND(D10-D20,0)</f>
        <v>0</v>
      </c>
    </row>
    <row r="24" customFormat="false" ht="15" hidden="false" customHeight="true" outlineLevel="0" collapsed="false">
      <c r="A24" s="27" t="s">
        <v>191</v>
      </c>
    </row>
  </sheetData>
  <conditionalFormatting sqref="B22:D22">
    <cfRule type="cellIs" priority="2" operator="notEqual" aboveAverage="0" equalAverage="0" bottom="0" percent="0" rank="0" text="" dxfId="1">
      <formula>0</formula>
    </cfRule>
  </conditionalFormatting>
  <printOptions headings="false" gridLines="false" gridLinesSet="true" horizontalCentered="false" verticalCentered="false"/>
  <pageMargins left="0.5" right="0.5" top="0.6" bottom="0.6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2026-10-08T13:21:31Z</dcterms:created>
  <dc:creator>Le Lab Entrepreneur</dc:creator>
  <dc:description/>
  <dc:language>en-US</dc:language>
  <cp:lastModifiedBy/>
  <dcterms:modified xsi:type="dcterms:W3CDTF">2026-10-09T11:50:36Z</dcterms:modified>
  <cp:revision>0</cp:revision>
  <dc:subject/>
  <dc:title>Modèle de prévisionnel pour ton business plan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